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HW\VSQG\CURRENT FORMS\Master forms (do not use)\"/>
    </mc:Choice>
  </mc:AlternateContent>
  <xr:revisionPtr revIDLastSave="0" documentId="13_ncr:1_{8341B34B-D96E-4537-B112-AFA0C28DBEF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Hazardous">Sheet1!$A$8:$I$37</definedName>
    <definedName name="Other">Sheet1!$A$58:$I$70</definedName>
    <definedName name="_xlnm.Print_Area" localSheetId="0">Sheet1!$A$1:$I$73</definedName>
    <definedName name="_xlnm.Print_Titles" localSheetId="0">Sheet1!$5:$7</definedName>
    <definedName name="REQUIRED_All_Applicable_EPA_Waste_Codes__D__F__P__K__and_U_lists">Sheet1!$E$7</definedName>
    <definedName name="Universal">Sheet1!$A$38:$I$57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1" l="1"/>
  <c r="I17" i="1"/>
  <c r="I67" i="1"/>
  <c r="I65" i="1"/>
  <c r="I50" i="1" l="1"/>
  <c r="I40" i="1" l="1"/>
  <c r="I24" i="1"/>
  <c r="I33" i="1" l="1"/>
  <c r="I32" i="1" l="1"/>
  <c r="I66" i="1" l="1"/>
  <c r="I62" i="1"/>
  <c r="I61" i="1"/>
  <c r="I26" i="1"/>
  <c r="I20" i="1"/>
  <c r="I19" i="1"/>
  <c r="I14" i="1"/>
  <c r="I44" i="1" l="1"/>
  <c r="I46" i="1"/>
  <c r="I48" i="1" l="1"/>
  <c r="I28" i="1" l="1"/>
  <c r="I11" i="1"/>
  <c r="I64" i="1" l="1"/>
  <c r="I63" i="1"/>
  <c r="I21" i="1"/>
  <c r="I42" i="1"/>
  <c r="I29" i="1" l="1"/>
  <c r="I53" i="1"/>
  <c r="I15" i="1"/>
  <c r="I31" i="1"/>
  <c r="I13" i="1"/>
  <c r="I41" i="1"/>
  <c r="I52" i="1"/>
  <c r="I54" i="1"/>
  <c r="I22" i="1"/>
  <c r="I10" i="1"/>
  <c r="I60" i="1"/>
  <c r="I59" i="1"/>
  <c r="I51" i="1"/>
  <c r="I49" i="1"/>
  <c r="I47" i="1"/>
  <c r="I43" i="1"/>
  <c r="I45" i="1"/>
  <c r="I39" i="1"/>
  <c r="I34" i="1"/>
  <c r="I30" i="1"/>
  <c r="I27" i="1"/>
  <c r="I23" i="1"/>
  <c r="I25" i="1"/>
  <c r="I12" i="1"/>
  <c r="I9" i="1"/>
  <c r="I71" i="1" l="1"/>
</calcChain>
</file>

<file path=xl/sharedStrings.xml><?xml version="1.0" encoding="utf-8"?>
<sst xmlns="http://schemas.openxmlformats.org/spreadsheetml/2006/main" count="118" uniqueCount="81">
  <si>
    <t>Required</t>
  </si>
  <si>
    <t>Description of chemical, product or mixture</t>
  </si>
  <si>
    <t>$5 per 100 lbs</t>
  </si>
  <si>
    <t>Hazardous Waste</t>
  </si>
  <si>
    <t>Universal Waste</t>
  </si>
  <si>
    <t>Other Recyclable/Non Hazardous Waste</t>
  </si>
  <si>
    <t xml:space="preserve">Include SDS if required </t>
  </si>
  <si>
    <t>Sub-total
Cost</t>
  </si>
  <si>
    <t xml:space="preserve">  Acid</t>
  </si>
  <si>
    <t xml:space="preserve">  Ballast, PCB</t>
  </si>
  <si>
    <t xml:space="preserve">  Base</t>
  </si>
  <si>
    <t xml:space="preserve">  Carbon Filter</t>
  </si>
  <si>
    <t xml:space="preserve">  Cyanide compound/solution</t>
  </si>
  <si>
    <t xml:space="preserve">  Flammable Solid</t>
  </si>
  <si>
    <t xml:space="preserve">  Lead</t>
  </si>
  <si>
    <t xml:space="preserve">  Organic Peroxide</t>
  </si>
  <si>
    <t xml:space="preserve">  Paint Related Material</t>
  </si>
  <si>
    <t xml:space="preserve">  Pesticide/Poison, Liquid</t>
  </si>
  <si>
    <t xml:space="preserve">  Pesticide/Poison, Solid</t>
  </si>
  <si>
    <t xml:space="preserve">  Water Reactive</t>
  </si>
  <si>
    <t xml:space="preserve">  Aerosol</t>
  </si>
  <si>
    <t xml:space="preserve">  Battery, Lead-Acid</t>
  </si>
  <si>
    <t xml:space="preserve">  Bulb, Compact Fluorescent (CFL) </t>
  </si>
  <si>
    <t xml:space="preserve">  Bulb, U-Tube and Circular</t>
  </si>
  <si>
    <t xml:space="preserve">  Bulb, UV</t>
  </si>
  <si>
    <t xml:space="preserve">  Antifreeze </t>
  </si>
  <si>
    <t xml:space="preserve">  Motor Oil</t>
  </si>
  <si>
    <t xml:space="preserve">  Oil Filter</t>
  </si>
  <si>
    <t xml:space="preserve">  Freon</t>
  </si>
  <si>
    <t xml:space="preserve">  Hydrofluoric Acid</t>
  </si>
  <si>
    <t xml:space="preserve">  Organics for Incineration</t>
  </si>
  <si>
    <t xml:space="preserve">  Non-Regulated Liquid</t>
  </si>
  <si>
    <t xml:space="preserve">  Non-Regulated Solid</t>
  </si>
  <si>
    <t xml:space="preserve">  Oxidizer</t>
  </si>
  <si>
    <t>$25.00 each</t>
  </si>
  <si>
    <t xml:space="preserve">  Corrosive Toxic</t>
  </si>
  <si>
    <t>Boulder County Hazardous Materials Management Program</t>
  </si>
  <si>
    <t>WASTE INVENTORY TO BE COMPLETED AND SUBMITTED WITH APPLICATION</t>
  </si>
  <si>
    <t>Boulder County Resource Conservation Division, 1901c 63rd Street, Boulder, CO 80301</t>
  </si>
  <si>
    <t>https://drive.google.com/file/d/1zlW-gCfyMbb8JPB_fPIIfBtQ4Ukvf0aZ/view</t>
  </si>
  <si>
    <t>COMPANY NAME:</t>
  </si>
  <si>
    <t>DATE:</t>
  </si>
  <si>
    <t>to be determined</t>
  </si>
  <si>
    <t>Container
Size</t>
  </si>
  <si>
    <t xml:space="preserve">Click the link below to
search for  possible
EPA Waste Codes  </t>
  </si>
  <si>
    <r>
      <t xml:space="preserve">  Paint/Stain, Oil-Based </t>
    </r>
    <r>
      <rPr>
        <b/>
        <sz val="20"/>
        <color theme="1"/>
        <rFont val="Cambria"/>
        <family val="1"/>
      </rPr>
      <t>(handling fee = $5 per 100 lbs)</t>
    </r>
  </si>
  <si>
    <r>
      <t xml:space="preserve">  Paint, Latex </t>
    </r>
    <r>
      <rPr>
        <b/>
        <sz val="20"/>
        <color theme="1"/>
        <rFont val="Cambria"/>
        <family val="1"/>
      </rPr>
      <t>(handling fee = $5 per 100 lbs)</t>
    </r>
  </si>
  <si>
    <t xml:space="preserve">  Other - Please Specify:  </t>
  </si>
  <si>
    <t>Cost
per
pound</t>
  </si>
  <si>
    <t>Actual weights will be recorded by
HMMF staff upon delivery</t>
  </si>
  <si>
    <r>
      <t xml:space="preserve">Estimated
# Pounds </t>
    </r>
    <r>
      <rPr>
        <b/>
        <sz val="20"/>
        <color theme="5" tint="-0.249977111117893"/>
        <rFont val="Cambria"/>
        <family val="1"/>
      </rPr>
      <t>(including container)</t>
    </r>
  </si>
  <si>
    <r>
      <t xml:space="preserve">IMPORTANT:  Items deemed to be reusable by
the HMMF staff will be made available to the
community at no charge.
</t>
    </r>
    <r>
      <rPr>
        <b/>
        <sz val="24"/>
        <color theme="5" tint="-0.249977111117893"/>
        <rFont val="Cambria"/>
        <family val="1"/>
      </rPr>
      <t>Please notify us upon delivery if you wish to opt out.</t>
    </r>
  </si>
  <si>
    <t xml:space="preserve">  Vape Liquid</t>
  </si>
  <si>
    <t xml:space="preserve">  Vape Device</t>
  </si>
  <si>
    <r>
      <t xml:space="preserve">  Walk-In Fee </t>
    </r>
    <r>
      <rPr>
        <b/>
        <sz val="20"/>
        <color theme="1"/>
        <rFont val="Cambria"/>
        <family val="1"/>
      </rPr>
      <t xml:space="preserve">($25.00 for </t>
    </r>
    <r>
      <rPr>
        <b/>
        <i/>
        <sz val="22"/>
        <rFont val="Cambria"/>
        <family val="1"/>
      </rPr>
      <t>unscheduled</t>
    </r>
    <r>
      <rPr>
        <b/>
        <sz val="20"/>
        <color theme="1"/>
        <rFont val="Cambria"/>
        <family val="1"/>
      </rPr>
      <t xml:space="preserve"> business appointments)</t>
    </r>
  </si>
  <si>
    <t xml:space="preserve">  Lighter</t>
  </si>
  <si>
    <r>
      <t xml:space="preserve">  Propane Cylinder, Camping</t>
    </r>
    <r>
      <rPr>
        <b/>
        <sz val="20"/>
        <color rgb="FFC00000"/>
        <rFont val="Cambria"/>
        <family val="1"/>
      </rPr>
      <t xml:space="preserve"> (per each)</t>
    </r>
  </si>
  <si>
    <r>
      <t xml:space="preserve">  Contractor Labor</t>
    </r>
    <r>
      <rPr>
        <b/>
        <sz val="26"/>
        <color rgb="FFC00000"/>
        <rFont val="Cambria"/>
        <family val="1"/>
      </rPr>
      <t xml:space="preserve"> </t>
    </r>
    <r>
      <rPr>
        <b/>
        <sz val="20"/>
        <color rgb="FFC00000"/>
        <rFont val="Cambria"/>
        <family val="1"/>
      </rPr>
      <t>(per hour)</t>
    </r>
  </si>
  <si>
    <t>Part 2 - Inventory Form</t>
  </si>
  <si>
    <r>
      <t xml:space="preserve">  Mercury, Elemental</t>
    </r>
    <r>
      <rPr>
        <b/>
        <sz val="20"/>
        <color theme="1"/>
        <rFont val="Cambria"/>
        <family val="1"/>
      </rPr>
      <t xml:space="preserve"> (switches, thermometers, relays)</t>
    </r>
  </si>
  <si>
    <t xml:space="preserve">  Mercury, Compounds/Solutions</t>
  </si>
  <si>
    <t xml:space="preserve">  Aerosol, Bear/Pepper Spray</t>
  </si>
  <si>
    <t>Very Small Quantity Generator (VSQG) Business Service</t>
  </si>
  <si>
    <r>
      <t>TOTAL DUE</t>
    </r>
    <r>
      <rPr>
        <b/>
        <sz val="22"/>
        <color theme="1"/>
        <rFont val="Cambria"/>
        <family val="1"/>
      </rPr>
      <t xml:space="preserve"> </t>
    </r>
    <r>
      <rPr>
        <b/>
        <sz val="22"/>
        <color rgb="FFC00000"/>
        <rFont val="Cambria"/>
        <family val="1"/>
      </rPr>
      <t>($25 MINIMUM CHARGE)</t>
    </r>
  </si>
  <si>
    <t xml:space="preserve">  Cylinder, Compressed Gas</t>
  </si>
  <si>
    <t>$126.00 per hour</t>
  </si>
  <si>
    <r>
      <t xml:space="preserve">  Ballast, Non PCB </t>
    </r>
    <r>
      <rPr>
        <b/>
        <sz val="20"/>
        <color theme="1"/>
        <rFont val="Cambria"/>
        <family val="1"/>
      </rPr>
      <t xml:space="preserve">(not electronic ballasts) </t>
    </r>
  </si>
  <si>
    <r>
      <t xml:space="preserve">  Flammable Liquid </t>
    </r>
    <r>
      <rPr>
        <b/>
        <sz val="20"/>
        <color theme="1"/>
        <rFont val="Cambria"/>
        <family val="1"/>
      </rPr>
      <t>(fuels, solvents, thinners)</t>
    </r>
  </si>
  <si>
    <r>
      <t xml:space="preserve">  Battery, Lithium Primary, </t>
    </r>
    <r>
      <rPr>
        <b/>
        <sz val="26"/>
        <color rgb="FF00B050"/>
        <rFont val="Cambria"/>
        <family val="1"/>
      </rPr>
      <t>undamaged</t>
    </r>
    <r>
      <rPr>
        <b/>
        <sz val="26"/>
        <color theme="3" tint="0.39997558519241921"/>
        <rFont val="Cambria"/>
        <family val="1"/>
      </rPr>
      <t xml:space="preserve"> </t>
    </r>
    <r>
      <rPr>
        <b/>
        <sz val="26"/>
        <color theme="1"/>
        <rFont val="Cambria"/>
        <family val="1"/>
      </rPr>
      <t>-</t>
    </r>
    <r>
      <rPr>
        <b/>
        <sz val="20"/>
        <color theme="1"/>
        <rFont val="Cambria"/>
        <family val="1"/>
      </rPr>
      <t xml:space="preserve"> clear tape on exposed +/- terminals</t>
    </r>
  </si>
  <si>
    <r>
      <t xml:space="preserve">  Battery, Lithium Ion (Li-Ion), </t>
    </r>
    <r>
      <rPr>
        <b/>
        <sz val="26"/>
        <color rgb="FF00B050"/>
        <rFont val="Cambria"/>
        <family val="1"/>
      </rPr>
      <t>undamaged</t>
    </r>
    <r>
      <rPr>
        <b/>
        <sz val="26"/>
        <color theme="1"/>
        <rFont val="Cambria"/>
        <family val="1"/>
      </rPr>
      <t xml:space="preserve"> -</t>
    </r>
    <r>
      <rPr>
        <b/>
        <sz val="20"/>
        <color theme="1"/>
        <rFont val="Cambria"/>
        <family val="1"/>
      </rPr>
      <t xml:space="preserve"> clear tape on exposed +/- terminals</t>
    </r>
  </si>
  <si>
    <r>
      <t xml:space="preserve">  Battery, Lithium/Li-Ion, </t>
    </r>
    <r>
      <rPr>
        <b/>
        <sz val="26"/>
        <color rgb="FFC00000"/>
        <rFont val="Cambria"/>
        <family val="1"/>
      </rPr>
      <t>damaged</t>
    </r>
    <r>
      <rPr>
        <b/>
        <sz val="26"/>
        <color rgb="FFFF0000"/>
        <rFont val="Cambria"/>
        <family val="1"/>
      </rPr>
      <t xml:space="preserve"> </t>
    </r>
    <r>
      <rPr>
        <b/>
        <sz val="26"/>
        <color theme="1"/>
        <rFont val="Cambria"/>
        <family val="1"/>
      </rPr>
      <t>-</t>
    </r>
    <r>
      <rPr>
        <b/>
        <sz val="20"/>
        <color theme="1"/>
        <rFont val="Cambria"/>
        <family val="1"/>
      </rPr>
      <t xml:space="preserve"> clear tape on exposed +/- terminals</t>
    </r>
  </si>
  <si>
    <r>
      <t xml:space="preserve">  Battery, Nickel Cadmium (NiCd) - </t>
    </r>
    <r>
      <rPr>
        <b/>
        <sz val="20"/>
        <color theme="1"/>
        <rFont val="Cambria"/>
        <family val="1"/>
      </rPr>
      <t>clear tape on +/- terminals if &gt;9 volts</t>
    </r>
  </si>
  <si>
    <r>
      <t xml:space="preserve">  Battery, Nickel Metal Hydride (Ni-MH) - </t>
    </r>
    <r>
      <rPr>
        <b/>
        <sz val="20"/>
        <color theme="1"/>
        <rFont val="Cambria"/>
        <family val="1"/>
      </rPr>
      <t>clear tape on +/- terminals if &gt;9 volts</t>
    </r>
  </si>
  <si>
    <r>
      <t xml:space="preserve">  Bulb, Misc. Mercury </t>
    </r>
    <r>
      <rPr>
        <b/>
        <sz val="20"/>
        <color theme="1"/>
        <rFont val="Cambria"/>
        <family val="1"/>
      </rPr>
      <t>(HID, Sodium, not CFL)</t>
    </r>
  </si>
  <si>
    <r>
      <t xml:space="preserve">  Bulb, Shattershield </t>
    </r>
    <r>
      <rPr>
        <b/>
        <sz val="20"/>
        <color theme="1"/>
        <rFont val="Cambria"/>
        <family val="1"/>
      </rPr>
      <t>(enclosed CFL)</t>
    </r>
  </si>
  <si>
    <r>
      <t xml:space="preserve">  Battery, Button Cell - </t>
    </r>
    <r>
      <rPr>
        <b/>
        <sz val="20"/>
        <color theme="1"/>
        <rFont val="Cambria"/>
        <family val="1"/>
      </rPr>
      <t>clear tape on exposed +/- terminals</t>
    </r>
  </si>
  <si>
    <r>
      <t xml:space="preserve">  Battery, Alkaline -</t>
    </r>
    <r>
      <rPr>
        <b/>
        <sz val="20"/>
        <color theme="1"/>
        <rFont val="Cambria"/>
        <family val="1"/>
      </rPr>
      <t xml:space="preserve"> clear tape on exposed +/- terminals if &gt;9 volts</t>
    </r>
  </si>
  <si>
    <r>
      <t xml:space="preserve">  Bulb, Fluorescent Tube</t>
    </r>
    <r>
      <rPr>
        <b/>
        <sz val="26"/>
        <color rgb="FFC00000"/>
        <rFont val="Cambria"/>
        <family val="1"/>
      </rPr>
      <t xml:space="preserve"> </t>
    </r>
    <r>
      <rPr>
        <b/>
        <sz val="20"/>
        <color rgb="FFC00000"/>
        <rFont val="Cambria"/>
        <family val="1"/>
      </rPr>
      <t>(per foot)</t>
    </r>
  </si>
  <si>
    <r>
      <rPr>
        <b/>
        <sz val="28"/>
        <color rgb="FF0070C0"/>
        <rFont val="Cambria"/>
        <family val="1"/>
      </rPr>
      <t>To schedule a drop-off business appointment:  https://www.bouldercounty.org/environment/hazardous-waste/disposal-for-businesses/</t>
    </r>
    <r>
      <rPr>
        <b/>
        <sz val="28"/>
        <color theme="1"/>
        <rFont val="Cambria"/>
        <family val="1"/>
      </rPr>
      <t xml:space="preserve">
Email:  HazmatAll@bouldercounty.org     Phone:  720-564-2251</t>
    </r>
  </si>
  <si>
    <t>Form last revised 1/5/2024</t>
  </si>
  <si>
    <t>$0.36 per foot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</si>
</sst>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&quot;$&quot;#,##0.0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36"/>
      <color theme="1"/>
      <name val="Cambria"/>
      <family val="1"/>
    </font>
    <font>
      <sz val="36"/>
      <color theme="1"/>
      <name val="Cambria"/>
      <family val="1"/>
    </font>
    <font>
      <b/>
      <sz val="24"/>
      <color theme="1"/>
      <name val="Cambria"/>
      <family val="1"/>
    </font>
    <font>
      <sz val="24"/>
      <color theme="1"/>
      <name val="Cambria"/>
      <family val="1"/>
    </font>
    <font>
      <b/>
      <sz val="22"/>
      <color theme="1"/>
      <name val="Cambria"/>
      <family val="1"/>
    </font>
    <font>
      <b/>
      <sz val="28"/>
      <color theme="1"/>
      <name val="Cambria"/>
      <family val="1"/>
    </font>
    <font>
      <sz val="18"/>
      <color theme="1"/>
      <name val="Cambria"/>
      <family val="1"/>
    </font>
    <font>
      <b/>
      <sz val="18"/>
      <color theme="1"/>
      <name val="Cambria"/>
      <family val="1"/>
    </font>
    <font>
      <sz val="26"/>
      <color theme="1"/>
      <name val="Cambria"/>
      <family val="1"/>
    </font>
    <font>
      <sz val="16"/>
      <color theme="1"/>
      <name val="Cambria"/>
      <family val="1"/>
    </font>
    <font>
      <b/>
      <sz val="26"/>
      <color theme="1"/>
      <name val="Cambria"/>
      <family val="1"/>
    </font>
    <font>
      <sz val="24"/>
      <name val="Cambria"/>
      <family val="1"/>
    </font>
    <font>
      <b/>
      <sz val="48"/>
      <color theme="1"/>
      <name val="Cambria"/>
      <family val="1"/>
    </font>
    <font>
      <sz val="48"/>
      <color theme="1"/>
      <name val="Cambria"/>
      <family val="1"/>
    </font>
    <font>
      <sz val="28"/>
      <color theme="1"/>
      <name val="Cambria"/>
      <family val="1"/>
    </font>
    <font>
      <sz val="2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mbria"/>
      <family val="1"/>
    </font>
    <font>
      <b/>
      <sz val="26"/>
      <color rgb="FFFF0000"/>
      <name val="Cambria"/>
      <family val="1"/>
    </font>
    <font>
      <b/>
      <sz val="26"/>
      <color theme="3" tint="0.39997558519241921"/>
      <name val="Cambria"/>
      <family val="1"/>
    </font>
    <font>
      <b/>
      <sz val="22"/>
      <color theme="1"/>
      <name val="Calibri"/>
      <family val="2"/>
      <scheme val="minor"/>
    </font>
    <font>
      <b/>
      <sz val="28"/>
      <name val="Cambria"/>
      <family val="1"/>
    </font>
    <font>
      <sz val="20"/>
      <color theme="1"/>
      <name val="Cambria"/>
      <family val="1"/>
    </font>
    <font>
      <b/>
      <sz val="20"/>
      <color theme="5" tint="-0.249977111117893"/>
      <name val="Cambria"/>
      <family val="1"/>
    </font>
    <font>
      <b/>
      <u/>
      <sz val="22"/>
      <color theme="5" tint="-0.249977111117893"/>
      <name val="Cambria"/>
      <family val="1"/>
    </font>
    <font>
      <b/>
      <sz val="24"/>
      <color theme="5" tint="-0.249977111117893"/>
      <name val="Cambria"/>
      <family val="1"/>
    </font>
    <font>
      <b/>
      <i/>
      <sz val="22"/>
      <name val="Cambria"/>
      <family val="1"/>
    </font>
    <font>
      <b/>
      <sz val="36"/>
      <color rgb="FFC00000"/>
      <name val="Cambria"/>
      <family val="1"/>
    </font>
    <font>
      <sz val="36"/>
      <color rgb="FFC00000"/>
      <name val="Cambria"/>
      <family val="1"/>
    </font>
    <font>
      <b/>
      <sz val="22"/>
      <color rgb="FFC00000"/>
      <name val="Cambria"/>
      <family val="1"/>
    </font>
    <font>
      <b/>
      <sz val="26"/>
      <color rgb="FFC00000"/>
      <name val="Cambria"/>
      <family val="1"/>
    </font>
    <font>
      <b/>
      <sz val="20"/>
      <color rgb="FFC00000"/>
      <name val="Cambria"/>
      <family val="1"/>
    </font>
    <font>
      <b/>
      <sz val="24"/>
      <name val="Cambria"/>
      <family val="1"/>
    </font>
    <font>
      <b/>
      <sz val="28"/>
      <color rgb="FF0070C0"/>
      <name val="Cambria"/>
      <family val="1"/>
    </font>
    <font>
      <b/>
      <sz val="26"/>
      <color rgb="FF00B05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AF8F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13" fillId="2" borderId="4" xfId="0" applyFont="1" applyFill="1" applyBorder="1" applyAlignment="1" applyProtection="1">
      <alignment vertical="center"/>
    </xf>
    <xf numFmtId="0" fontId="23" fillId="0" borderId="0" xfId="0" applyFont="1" applyProtection="1"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164" fontId="11" fillId="4" borderId="1" xfId="1" applyNumberFormat="1" applyFont="1" applyFill="1" applyBorder="1" applyAlignment="1" applyProtection="1">
      <alignment horizontal="center" vertical="center"/>
    </xf>
    <xf numFmtId="0" fontId="17" fillId="4" borderId="6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/>
    </xf>
    <xf numFmtId="49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vertical="center"/>
    </xf>
    <xf numFmtId="0" fontId="10" fillId="2" borderId="10" xfId="0" applyFont="1" applyFill="1" applyBorder="1" applyAlignment="1" applyProtection="1">
      <alignment horizontal="center" vertical="center"/>
    </xf>
    <xf numFmtId="164" fontId="10" fillId="4" borderId="3" xfId="0" applyNumberFormat="1" applyFont="1" applyFill="1" applyBorder="1" applyAlignment="1" applyProtection="1">
      <alignment horizontal="center" vertical="center"/>
    </xf>
    <xf numFmtId="3" fontId="27" fillId="0" borderId="1" xfId="0" applyNumberFormat="1" applyFont="1" applyFill="1" applyBorder="1" applyAlignment="1" applyProtection="1">
      <alignment horizontal="center" vertical="center"/>
      <protection locked="0"/>
    </xf>
    <xf numFmtId="49" fontId="3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2" xfId="0" applyNumberFormat="1" applyFont="1" applyFill="1" applyBorder="1" applyAlignment="1" applyProtection="1">
      <alignment horizontal="left" vertical="center" wrapText="1"/>
      <protection locked="0"/>
    </xf>
    <xf numFmtId="14" fontId="31" fillId="0" borderId="1" xfId="1" applyNumberFormat="1" applyFont="1" applyFill="1" applyBorder="1" applyAlignment="1" applyProtection="1">
      <alignment horizontal="left" vertical="center" wrapText="1"/>
      <protection locked="0"/>
    </xf>
    <xf numFmtId="164" fontId="13" fillId="0" borderId="13" xfId="0" applyNumberFormat="1" applyFont="1" applyFill="1" applyBorder="1" applyAlignment="1" applyProtection="1">
      <alignment horizontal="center" vertical="center"/>
      <protection locked="0"/>
    </xf>
    <xf numFmtId="0" fontId="18" fillId="4" borderId="7" xfId="0" applyFont="1" applyFill="1" applyBorder="1" applyAlignment="1" applyProtection="1">
      <alignment horizontal="left" vertical="center"/>
    </xf>
    <xf numFmtId="44" fontId="18" fillId="4" borderId="7" xfId="1" applyFont="1" applyFill="1" applyBorder="1" applyAlignment="1" applyProtection="1">
      <alignment horizontal="left" vertical="center" wrapText="1"/>
    </xf>
    <xf numFmtId="0" fontId="18" fillId="4" borderId="1" xfId="0" applyFont="1" applyFill="1" applyBorder="1" applyAlignment="1" applyProtection="1">
      <alignment horizontal="center" vertical="center" wrapText="1"/>
    </xf>
    <xf numFmtId="0" fontId="34" fillId="4" borderId="3" xfId="2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</xf>
    <xf numFmtId="0" fontId="18" fillId="4" borderId="13" xfId="0" applyFont="1" applyFill="1" applyBorder="1" applyAlignment="1" applyProtection="1">
      <alignment horizontal="center" vertical="center" wrapText="1"/>
    </xf>
    <xf numFmtId="0" fontId="17" fillId="4" borderId="6" xfId="0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 applyProtection="1">
      <alignment horizontal="center" vertical="center"/>
    </xf>
    <xf numFmtId="164" fontId="19" fillId="4" borderId="1" xfId="1" applyNumberFormat="1" applyFont="1" applyFill="1" applyBorder="1" applyAlignment="1" applyProtection="1">
      <alignment horizontal="center" vertical="center"/>
    </xf>
    <xf numFmtId="164" fontId="42" fillId="4" borderId="1" xfId="0" applyNumberFormat="1" applyFont="1" applyFill="1" applyBorder="1" applyAlignment="1">
      <alignment horizontal="center" vertical="center"/>
    </xf>
    <xf numFmtId="164" fontId="11" fillId="4" borderId="2" xfId="1" applyNumberFormat="1" applyFont="1" applyFill="1" applyBorder="1" applyAlignment="1" applyProtection="1">
      <alignment horizontal="center" vertical="center"/>
    </xf>
    <xf numFmtId="164" fontId="19" fillId="4" borderId="3" xfId="1" applyNumberFormat="1" applyFont="1" applyFill="1" applyBorder="1" applyAlignment="1" applyProtection="1">
      <alignment horizontal="center" vertical="center"/>
    </xf>
    <xf numFmtId="164" fontId="10" fillId="4" borderId="3" xfId="0" applyNumberFormat="1" applyFont="1" applyFill="1" applyBorder="1" applyAlignment="1">
      <alignment horizontal="center" vertical="center"/>
    </xf>
    <xf numFmtId="0" fontId="17" fillId="4" borderId="8" xfId="0" applyFont="1" applyFill="1" applyBorder="1" applyAlignment="1" applyProtection="1">
      <alignment horizontal="center" vertical="center"/>
    </xf>
    <xf numFmtId="0" fontId="17" fillId="4" borderId="8" xfId="0" applyFont="1" applyFill="1" applyBorder="1" applyAlignment="1" applyProtection="1">
      <alignment horizontal="center" vertical="center" wrapText="1"/>
    </xf>
    <xf numFmtId="0" fontId="18" fillId="4" borderId="6" xfId="0" applyFont="1" applyFill="1" applyBorder="1" applyAlignment="1">
      <alignment vertical="center"/>
    </xf>
    <xf numFmtId="0" fontId="24" fillId="4" borderId="10" xfId="0" applyFont="1" applyFill="1" applyBorder="1" applyAlignment="1">
      <alignment vertical="center"/>
    </xf>
    <xf numFmtId="0" fontId="18" fillId="4" borderId="6" xfId="0" applyFont="1" applyFill="1" applyBorder="1" applyAlignment="1" applyProtection="1">
      <alignment horizontal="right" vertical="center"/>
    </xf>
    <xf numFmtId="0" fontId="24" fillId="4" borderId="10" xfId="0" applyFont="1" applyFill="1" applyBorder="1" applyAlignment="1" applyProtection="1">
      <alignment horizontal="right" vertical="center"/>
    </xf>
    <xf numFmtId="0" fontId="37" fillId="0" borderId="0" xfId="0" applyFont="1" applyFill="1" applyAlignment="1" applyProtection="1">
      <alignment horizontal="left" vertical="center"/>
    </xf>
    <xf numFmtId="0" fontId="38" fillId="0" borderId="0" xfId="0" applyFont="1" applyFill="1" applyAlignment="1" applyProtection="1">
      <alignment horizontal="left" vertical="center"/>
    </xf>
    <xf numFmtId="0" fontId="8" fillId="0" borderId="9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20" fillId="0" borderId="9" xfId="0" applyFont="1" applyFill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horizontal="center" vertical="top"/>
    </xf>
    <xf numFmtId="0" fontId="21" fillId="0" borderId="0" xfId="0" applyFont="1" applyFill="1" applyBorder="1" applyAlignment="1" applyProtection="1">
      <alignment horizontal="center" vertical="top"/>
    </xf>
    <xf numFmtId="0" fontId="21" fillId="0" borderId="14" xfId="0" applyFont="1" applyFill="1" applyBorder="1" applyAlignment="1" applyProtection="1">
      <alignment horizontal="center" vertical="top"/>
    </xf>
    <xf numFmtId="0" fontId="12" fillId="4" borderId="2" xfId="0" applyFont="1" applyFill="1" applyBorder="1" applyAlignment="1" applyProtection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8" fillId="4" borderId="6" xfId="0" applyFont="1" applyFill="1" applyBorder="1" applyAlignment="1" applyProtection="1">
      <alignment vertical="center"/>
    </xf>
    <xf numFmtId="0" fontId="24" fillId="4" borderId="10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 applyProtection="1">
      <alignment horizontal="center" vertical="center" wrapText="1"/>
    </xf>
    <xf numFmtId="0" fontId="26" fillId="4" borderId="0" xfId="0" applyFont="1" applyFill="1" applyBorder="1" applyAlignment="1" applyProtection="1">
      <alignment horizontal="center" vertical="center" wrapText="1"/>
    </xf>
    <xf numFmtId="0" fontId="26" fillId="4" borderId="5" xfId="0" applyFont="1" applyFill="1" applyBorder="1" applyAlignment="1" applyProtection="1">
      <alignment horizontal="center" vertical="center" wrapText="1"/>
    </xf>
    <xf numFmtId="0" fontId="27" fillId="4" borderId="6" xfId="0" applyFont="1" applyFill="1" applyBorder="1" applyAlignment="1">
      <alignment horizontal="left" vertical="center" wrapText="1"/>
    </xf>
    <xf numFmtId="0" fontId="25" fillId="4" borderId="10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30" fillId="4" borderId="11" xfId="0" applyFont="1" applyFill="1" applyBorder="1" applyAlignment="1">
      <alignment horizontal="center" vertical="center" wrapText="1"/>
    </xf>
    <xf numFmtId="0" fontId="30" fillId="4" borderId="12" xfId="0" applyFont="1" applyFill="1" applyBorder="1" applyAlignment="1">
      <alignment horizontal="center" vertical="center" wrapText="1"/>
    </xf>
    <xf numFmtId="0" fontId="30" fillId="4" borderId="8" xfId="0" applyFont="1" applyFill="1" applyBorder="1" applyAlignment="1">
      <alignment horizontal="center" vertical="center" wrapText="1"/>
    </xf>
    <xf numFmtId="0" fontId="30" fillId="4" borderId="5" xfId="0" applyFont="1" applyFill="1" applyBorder="1" applyAlignment="1">
      <alignment horizontal="center" vertical="center" wrapText="1"/>
    </xf>
    <xf numFmtId="0" fontId="30" fillId="4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 applyProtection="1">
      <alignment horizontal="right" vertical="center"/>
    </xf>
    <xf numFmtId="0" fontId="16" fillId="0" borderId="4" xfId="0" applyFont="1" applyFill="1" applyBorder="1" applyAlignment="1" applyProtection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8" fillId="4" borderId="11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2" defaultTableStyle="TableStyleMedium2" defaultPivotStyle="PivotStyleLight16">
    <tableStyle name="Table Style 1" pivot="0" count="0" xr9:uid="{AF3A6D63-6BDD-4EE9-AB6E-0D1579F1DFD6}"/>
    <tableStyle name="VSQG Inventory With" pivot="0" count="0" xr9:uid="{473F9B3E-A7E3-4547-B0CA-5A84AB0AFBA1}"/>
  </tableStyles>
  <colors>
    <mruColors>
      <color rgb="FFDAF8FE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zlW-gCfyMbb8JPB_fPIIfBtQ4Ukvf0aZ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4"/>
  <sheetViews>
    <sheetView showGridLines="0" tabSelected="1" zoomScale="50" zoomScaleNormal="50" workbookViewId="0">
      <pane xSplit="2" ySplit="7" topLeftCell="C31" activePane="bottomRight" state="frozen"/>
      <selection pane="topRight" activeCell="C1" sqref="C1"/>
      <selection pane="bottomLeft" activeCell="A8" sqref="A8"/>
      <selection pane="bottomRight" activeCell="H49" sqref="H49"/>
    </sheetView>
  </sheetViews>
  <sheetFormatPr defaultRowHeight="15" outlineLevelRow="1" x14ac:dyDescent="0.25"/>
  <cols>
    <col min="1" max="1" width="41.5703125" style="4" customWidth="1"/>
    <col min="2" max="2" width="120.42578125" style="4" customWidth="1"/>
    <col min="3" max="3" width="115.28515625" style="6" customWidth="1"/>
    <col min="4" max="4" width="41.28515625" style="6" customWidth="1"/>
    <col min="5" max="5" width="54.140625" style="6" customWidth="1"/>
    <col min="6" max="6" width="21.7109375" style="5" customWidth="1"/>
    <col min="7" max="7" width="26.7109375" style="6" customWidth="1"/>
    <col min="8" max="9" width="38.7109375" style="6" customWidth="1"/>
    <col min="10" max="16384" width="9.140625" style="3"/>
  </cols>
  <sheetData>
    <row r="1" spans="1:9" s="7" customFormat="1" ht="45" x14ac:dyDescent="0.35">
      <c r="A1" s="47" t="s">
        <v>58</v>
      </c>
      <c r="B1" s="47"/>
      <c r="C1" s="48"/>
      <c r="D1" s="48"/>
      <c r="E1" s="48"/>
      <c r="F1" s="48"/>
      <c r="G1" s="48"/>
      <c r="H1" s="48"/>
      <c r="I1" s="48"/>
    </row>
    <row r="2" spans="1:9" s="7" customFormat="1" ht="45" x14ac:dyDescent="0.35">
      <c r="A2" s="61" t="s">
        <v>36</v>
      </c>
      <c r="B2" s="62"/>
      <c r="C2" s="63"/>
      <c r="D2" s="63"/>
      <c r="E2" s="63"/>
      <c r="F2" s="63"/>
      <c r="G2" s="63"/>
      <c r="H2" s="63"/>
      <c r="I2" s="64"/>
    </row>
    <row r="3" spans="1:9" s="7" customFormat="1" ht="45" customHeight="1" x14ac:dyDescent="0.35">
      <c r="A3" s="49" t="s">
        <v>62</v>
      </c>
      <c r="B3" s="50"/>
      <c r="C3" s="51"/>
      <c r="D3" s="51"/>
      <c r="E3" s="51"/>
      <c r="F3" s="51"/>
      <c r="G3" s="51"/>
      <c r="H3" s="51"/>
      <c r="I3" s="52"/>
    </row>
    <row r="4" spans="1:9" s="7" customFormat="1" ht="72.75" customHeight="1" x14ac:dyDescent="0.35">
      <c r="A4" s="53" t="s">
        <v>37</v>
      </c>
      <c r="B4" s="54"/>
      <c r="C4" s="55"/>
      <c r="D4" s="55"/>
      <c r="E4" s="55"/>
      <c r="F4" s="55"/>
      <c r="G4" s="55"/>
      <c r="H4" s="55"/>
      <c r="I4" s="56"/>
    </row>
    <row r="5" spans="1:9" s="7" customFormat="1" ht="85.5" customHeight="1" outlineLevel="1" x14ac:dyDescent="0.35">
      <c r="A5" s="28" t="s">
        <v>40</v>
      </c>
      <c r="B5" s="25"/>
      <c r="C5" s="57" t="s">
        <v>51</v>
      </c>
      <c r="D5" s="84" t="s">
        <v>43</v>
      </c>
      <c r="E5" s="66" t="s">
        <v>44</v>
      </c>
      <c r="F5" s="68" t="s">
        <v>6</v>
      </c>
      <c r="G5" s="73" t="s">
        <v>49</v>
      </c>
      <c r="H5" s="74"/>
      <c r="I5" s="75"/>
    </row>
    <row r="6" spans="1:9" s="1" customFormat="1" ht="75" customHeight="1" outlineLevel="1" x14ac:dyDescent="0.3">
      <c r="A6" s="29" t="s">
        <v>41</v>
      </c>
      <c r="B6" s="26"/>
      <c r="C6" s="58"/>
      <c r="D6" s="85"/>
      <c r="E6" s="67"/>
      <c r="F6" s="69"/>
      <c r="G6" s="76"/>
      <c r="H6" s="77"/>
      <c r="I6" s="78"/>
    </row>
    <row r="7" spans="1:9" s="2" customFormat="1" ht="149.25" customHeight="1" outlineLevel="1" x14ac:dyDescent="0.35">
      <c r="A7" s="71" t="s">
        <v>79</v>
      </c>
      <c r="B7" s="72"/>
      <c r="C7" s="30" t="s">
        <v>1</v>
      </c>
      <c r="D7" s="86"/>
      <c r="E7" s="31" t="s">
        <v>39</v>
      </c>
      <c r="F7" s="70"/>
      <c r="G7" s="32" t="s">
        <v>50</v>
      </c>
      <c r="H7" s="32" t="s">
        <v>48</v>
      </c>
      <c r="I7" s="33" t="s">
        <v>7</v>
      </c>
    </row>
    <row r="8" spans="1:9" ht="45" x14ac:dyDescent="0.25">
      <c r="A8" s="20" t="s">
        <v>3</v>
      </c>
      <c r="B8" s="8"/>
      <c r="C8" s="17"/>
      <c r="D8" s="18"/>
      <c r="E8" s="19"/>
      <c r="F8" s="15"/>
      <c r="G8" s="15"/>
      <c r="H8" s="15"/>
      <c r="I8" s="21"/>
    </row>
    <row r="9" spans="1:9" ht="51.95" customHeight="1" x14ac:dyDescent="0.25">
      <c r="A9" s="59" t="s">
        <v>8</v>
      </c>
      <c r="B9" s="60"/>
      <c r="C9" s="16"/>
      <c r="D9" s="16"/>
      <c r="E9" s="16"/>
      <c r="F9" s="14" t="s">
        <v>0</v>
      </c>
      <c r="G9" s="23"/>
      <c r="H9" s="13">
        <v>4.3099999999999996</v>
      </c>
      <c r="I9" s="22">
        <f t="shared" ref="I9:I13" si="0">SUM(G9*H9)</f>
        <v>0</v>
      </c>
    </row>
    <row r="10" spans="1:9" ht="51.95" customHeight="1" x14ac:dyDescent="0.25">
      <c r="A10" s="59" t="s">
        <v>66</v>
      </c>
      <c r="B10" s="60"/>
      <c r="C10" s="16"/>
      <c r="D10" s="16"/>
      <c r="E10" s="16"/>
      <c r="F10" s="14"/>
      <c r="G10" s="23"/>
      <c r="H10" s="13">
        <v>6.47</v>
      </c>
      <c r="I10" s="35">
        <f t="shared" si="0"/>
        <v>0</v>
      </c>
    </row>
    <row r="11" spans="1:9" ht="51.95" customHeight="1" x14ac:dyDescent="0.25">
      <c r="A11" s="59" t="s">
        <v>9</v>
      </c>
      <c r="B11" s="60"/>
      <c r="C11" s="16"/>
      <c r="D11" s="16"/>
      <c r="E11" s="16"/>
      <c r="F11" s="14" t="s">
        <v>0</v>
      </c>
      <c r="G11" s="23"/>
      <c r="H11" s="13">
        <v>6.47</v>
      </c>
      <c r="I11" s="22">
        <f t="shared" si="0"/>
        <v>0</v>
      </c>
    </row>
    <row r="12" spans="1:9" ht="51.95" customHeight="1" x14ac:dyDescent="0.25">
      <c r="A12" s="59" t="s">
        <v>10</v>
      </c>
      <c r="B12" s="60"/>
      <c r="C12" s="16"/>
      <c r="D12" s="16"/>
      <c r="E12" s="16"/>
      <c r="F12" s="14" t="s">
        <v>0</v>
      </c>
      <c r="G12" s="23"/>
      <c r="H12" s="13">
        <v>4.3099999999999996</v>
      </c>
      <c r="I12" s="35">
        <f t="shared" si="0"/>
        <v>0</v>
      </c>
    </row>
    <row r="13" spans="1:9" ht="51.95" customHeight="1" x14ac:dyDescent="0.25">
      <c r="A13" s="59" t="s">
        <v>11</v>
      </c>
      <c r="B13" s="60"/>
      <c r="C13" s="16"/>
      <c r="D13" s="16"/>
      <c r="E13" s="16"/>
      <c r="F13" s="14" t="s">
        <v>0</v>
      </c>
      <c r="G13" s="23"/>
      <c r="H13" s="13">
        <v>7.39</v>
      </c>
      <c r="I13" s="22">
        <f t="shared" si="0"/>
        <v>0</v>
      </c>
    </row>
    <row r="14" spans="1:9" ht="51.95" customHeight="1" x14ac:dyDescent="0.25">
      <c r="A14" s="59" t="s">
        <v>35</v>
      </c>
      <c r="B14" s="60"/>
      <c r="C14" s="16"/>
      <c r="D14" s="16"/>
      <c r="E14" s="16"/>
      <c r="F14" s="14" t="s">
        <v>0</v>
      </c>
      <c r="G14" s="23"/>
      <c r="H14" s="13">
        <v>7.76</v>
      </c>
      <c r="I14" s="35">
        <f t="shared" ref="I14:I27" si="1">SUM(G14*H14)</f>
        <v>0</v>
      </c>
    </row>
    <row r="15" spans="1:9" ht="51.95" customHeight="1" x14ac:dyDescent="0.25">
      <c r="A15" s="59" t="s">
        <v>12</v>
      </c>
      <c r="B15" s="60"/>
      <c r="C15" s="16"/>
      <c r="D15" s="16"/>
      <c r="E15" s="16"/>
      <c r="F15" s="14" t="s">
        <v>0</v>
      </c>
      <c r="G15" s="23"/>
      <c r="H15" s="13">
        <v>11</v>
      </c>
      <c r="I15" s="22">
        <f t="shared" si="1"/>
        <v>0</v>
      </c>
    </row>
    <row r="16" spans="1:9" ht="51.95" customHeight="1" x14ac:dyDescent="0.25">
      <c r="A16" s="59" t="s">
        <v>64</v>
      </c>
      <c r="B16" s="60"/>
      <c r="C16" s="16"/>
      <c r="D16" s="16"/>
      <c r="E16" s="16"/>
      <c r="F16" s="14" t="s">
        <v>0</v>
      </c>
      <c r="G16" s="23"/>
      <c r="H16" s="13" t="s">
        <v>42</v>
      </c>
      <c r="I16" s="35"/>
    </row>
    <row r="17" spans="1:9" ht="51.95" customHeight="1" x14ac:dyDescent="0.25">
      <c r="A17" s="59" t="s">
        <v>67</v>
      </c>
      <c r="B17" s="60"/>
      <c r="C17" s="16"/>
      <c r="D17" s="16"/>
      <c r="E17" s="16"/>
      <c r="F17" s="14" t="s">
        <v>0</v>
      </c>
      <c r="G17" s="23"/>
      <c r="H17" s="13">
        <v>0.57999999999999996</v>
      </c>
      <c r="I17" s="35">
        <f t="shared" si="1"/>
        <v>0</v>
      </c>
    </row>
    <row r="18" spans="1:9" ht="51.95" customHeight="1" x14ac:dyDescent="0.25">
      <c r="A18" s="59" t="s">
        <v>13</v>
      </c>
      <c r="B18" s="60"/>
      <c r="C18" s="16"/>
      <c r="D18" s="16"/>
      <c r="E18" s="16"/>
      <c r="F18" s="14" t="s">
        <v>0</v>
      </c>
      <c r="G18" s="23"/>
      <c r="H18" s="13">
        <v>9.6999999999999993</v>
      </c>
      <c r="I18" s="35">
        <f t="shared" si="1"/>
        <v>0</v>
      </c>
    </row>
    <row r="19" spans="1:9" ht="51.95" customHeight="1" x14ac:dyDescent="0.25">
      <c r="A19" s="59" t="s">
        <v>28</v>
      </c>
      <c r="B19" s="60"/>
      <c r="C19" s="16"/>
      <c r="D19" s="16"/>
      <c r="E19" s="16"/>
      <c r="F19" s="14"/>
      <c r="G19" s="23"/>
      <c r="H19" s="13">
        <v>10.06</v>
      </c>
      <c r="I19" s="22">
        <f t="shared" si="1"/>
        <v>0</v>
      </c>
    </row>
    <row r="20" spans="1:9" ht="51.95" customHeight="1" x14ac:dyDescent="0.25">
      <c r="A20" s="59" t="s">
        <v>29</v>
      </c>
      <c r="B20" s="60"/>
      <c r="C20" s="16"/>
      <c r="D20" s="16"/>
      <c r="E20" s="16"/>
      <c r="F20" s="14"/>
      <c r="G20" s="23"/>
      <c r="H20" s="13">
        <v>9.6999999999999993</v>
      </c>
      <c r="I20" s="35">
        <f t="shared" si="1"/>
        <v>0</v>
      </c>
    </row>
    <row r="21" spans="1:9" ht="51.95" customHeight="1" x14ac:dyDescent="0.25">
      <c r="A21" s="59" t="s">
        <v>14</v>
      </c>
      <c r="B21" s="60"/>
      <c r="C21" s="16"/>
      <c r="D21" s="16"/>
      <c r="E21" s="16"/>
      <c r="F21" s="14"/>
      <c r="G21" s="23"/>
      <c r="H21" s="13">
        <v>9.6999999999999993</v>
      </c>
      <c r="I21" s="22">
        <f t="shared" si="1"/>
        <v>0</v>
      </c>
    </row>
    <row r="22" spans="1:9" ht="51.95" customHeight="1" x14ac:dyDescent="0.25">
      <c r="A22" s="59" t="s">
        <v>55</v>
      </c>
      <c r="B22" s="60"/>
      <c r="C22" s="16"/>
      <c r="D22" s="16"/>
      <c r="E22" s="16"/>
      <c r="F22" s="14"/>
      <c r="G22" s="23"/>
      <c r="H22" s="13">
        <v>11.64</v>
      </c>
      <c r="I22" s="35">
        <f t="shared" si="1"/>
        <v>0</v>
      </c>
    </row>
    <row r="23" spans="1:9" ht="51.95" customHeight="1" x14ac:dyDescent="0.25">
      <c r="A23" s="59" t="s">
        <v>60</v>
      </c>
      <c r="B23" s="60"/>
      <c r="C23" s="16"/>
      <c r="D23" s="16"/>
      <c r="E23" s="16"/>
      <c r="F23" s="14" t="s">
        <v>0</v>
      </c>
      <c r="G23" s="23"/>
      <c r="H23" s="13">
        <v>56.37</v>
      </c>
      <c r="I23" s="22">
        <f t="shared" si="1"/>
        <v>0</v>
      </c>
    </row>
    <row r="24" spans="1:9" ht="51.95" customHeight="1" x14ac:dyDescent="0.25">
      <c r="A24" s="43" t="s">
        <v>59</v>
      </c>
      <c r="B24" s="44"/>
      <c r="C24" s="16"/>
      <c r="D24" s="16"/>
      <c r="E24" s="16"/>
      <c r="F24" s="34" t="s">
        <v>0</v>
      </c>
      <c r="G24" s="23"/>
      <c r="H24" s="36">
        <v>47.65</v>
      </c>
      <c r="I24" s="37">
        <f t="shared" ref="I24" si="2">SUM(G24*H24)</f>
        <v>0</v>
      </c>
    </row>
    <row r="25" spans="1:9" ht="51.95" customHeight="1" x14ac:dyDescent="0.25">
      <c r="A25" s="59" t="s">
        <v>15</v>
      </c>
      <c r="B25" s="60"/>
      <c r="C25" s="16"/>
      <c r="D25" s="16"/>
      <c r="E25" s="16"/>
      <c r="F25" s="14" t="s">
        <v>0</v>
      </c>
      <c r="G25" s="23"/>
      <c r="H25" s="13">
        <v>17.23</v>
      </c>
      <c r="I25" s="22">
        <f t="shared" si="1"/>
        <v>0</v>
      </c>
    </row>
    <row r="26" spans="1:9" ht="51.95" customHeight="1" x14ac:dyDescent="0.25">
      <c r="A26" s="59" t="s">
        <v>30</v>
      </c>
      <c r="B26" s="60"/>
      <c r="C26" s="16"/>
      <c r="D26" s="16"/>
      <c r="E26" s="16"/>
      <c r="F26" s="14" t="s">
        <v>0</v>
      </c>
      <c r="G26" s="23"/>
      <c r="H26" s="13">
        <v>9.6999999999999993</v>
      </c>
      <c r="I26" s="35">
        <f t="shared" si="1"/>
        <v>0</v>
      </c>
    </row>
    <row r="27" spans="1:9" ht="51.95" customHeight="1" x14ac:dyDescent="0.25">
      <c r="A27" s="59" t="s">
        <v>33</v>
      </c>
      <c r="B27" s="60"/>
      <c r="C27" s="16"/>
      <c r="D27" s="16"/>
      <c r="E27" s="16"/>
      <c r="F27" s="14" t="s">
        <v>0</v>
      </c>
      <c r="G27" s="23"/>
      <c r="H27" s="13">
        <v>32.44</v>
      </c>
      <c r="I27" s="22">
        <f t="shared" si="1"/>
        <v>0</v>
      </c>
    </row>
    <row r="28" spans="1:9" ht="51.95" customHeight="1" x14ac:dyDescent="0.25">
      <c r="A28" s="59" t="s">
        <v>45</v>
      </c>
      <c r="B28" s="60"/>
      <c r="C28" s="16"/>
      <c r="D28" s="16"/>
      <c r="E28" s="16"/>
      <c r="F28" s="14"/>
      <c r="G28" s="23"/>
      <c r="H28" s="13" t="s">
        <v>2</v>
      </c>
      <c r="I28" s="35">
        <f>ROUNDUP((G28/100),0)*5</f>
        <v>0</v>
      </c>
    </row>
    <row r="29" spans="1:9" ht="51.95" customHeight="1" x14ac:dyDescent="0.25">
      <c r="A29" s="59" t="s">
        <v>16</v>
      </c>
      <c r="B29" s="60"/>
      <c r="C29" s="16"/>
      <c r="D29" s="16"/>
      <c r="E29" s="16"/>
      <c r="F29" s="14" t="s">
        <v>0</v>
      </c>
      <c r="G29" s="23"/>
      <c r="H29" s="13">
        <v>2.85</v>
      </c>
      <c r="I29" s="22">
        <f t="shared" ref="I29:I34" si="3">SUM(G29*H29)</f>
        <v>0</v>
      </c>
    </row>
    <row r="30" spans="1:9" ht="51.95" customHeight="1" x14ac:dyDescent="0.25">
      <c r="A30" s="59" t="s">
        <v>17</v>
      </c>
      <c r="B30" s="60"/>
      <c r="C30" s="16"/>
      <c r="D30" s="16"/>
      <c r="E30" s="16"/>
      <c r="F30" s="14" t="s">
        <v>0</v>
      </c>
      <c r="G30" s="23"/>
      <c r="H30" s="13">
        <v>5.69</v>
      </c>
      <c r="I30" s="35">
        <f t="shared" si="3"/>
        <v>0</v>
      </c>
    </row>
    <row r="31" spans="1:9" ht="51.95" customHeight="1" x14ac:dyDescent="0.25">
      <c r="A31" s="59" t="s">
        <v>18</v>
      </c>
      <c r="B31" s="60"/>
      <c r="C31" s="16"/>
      <c r="D31" s="16"/>
      <c r="E31" s="16"/>
      <c r="F31" s="14"/>
      <c r="G31" s="23"/>
      <c r="H31" s="13">
        <v>5.69</v>
      </c>
      <c r="I31" s="22">
        <f t="shared" si="3"/>
        <v>0</v>
      </c>
    </row>
    <row r="32" spans="1:9" ht="51.95" customHeight="1" x14ac:dyDescent="0.25">
      <c r="A32" s="59" t="s">
        <v>53</v>
      </c>
      <c r="B32" s="60"/>
      <c r="C32" s="16"/>
      <c r="D32" s="16"/>
      <c r="E32" s="16"/>
      <c r="F32" s="14"/>
      <c r="G32" s="23"/>
      <c r="H32" s="36">
        <v>21.05</v>
      </c>
      <c r="I32" s="35">
        <f t="shared" si="3"/>
        <v>0</v>
      </c>
    </row>
    <row r="33" spans="1:9" ht="51.95" customHeight="1" x14ac:dyDescent="0.25">
      <c r="A33" s="59" t="s">
        <v>52</v>
      </c>
      <c r="B33" s="60"/>
      <c r="C33" s="16"/>
      <c r="D33" s="16"/>
      <c r="E33" s="16"/>
      <c r="F33" s="14"/>
      <c r="G33" s="23"/>
      <c r="H33" s="13">
        <v>17.309999999999999</v>
      </c>
      <c r="I33" s="22">
        <f t="shared" ref="I33" si="4">SUM(G33*H33)</f>
        <v>0</v>
      </c>
    </row>
    <row r="34" spans="1:9" ht="51.95" customHeight="1" x14ac:dyDescent="0.25">
      <c r="A34" s="59" t="s">
        <v>19</v>
      </c>
      <c r="B34" s="60"/>
      <c r="C34" s="16"/>
      <c r="D34" s="16"/>
      <c r="E34" s="16"/>
      <c r="F34" s="14" t="s">
        <v>0</v>
      </c>
      <c r="G34" s="23"/>
      <c r="H34" s="13">
        <v>10.130000000000001</v>
      </c>
      <c r="I34" s="35">
        <f t="shared" si="3"/>
        <v>0</v>
      </c>
    </row>
    <row r="35" spans="1:9" ht="51.95" customHeight="1" x14ac:dyDescent="0.25">
      <c r="A35" s="45" t="s">
        <v>47</v>
      </c>
      <c r="B35" s="46"/>
      <c r="C35" s="16"/>
      <c r="D35" s="16"/>
      <c r="E35" s="16"/>
      <c r="F35" s="14" t="s">
        <v>0</v>
      </c>
      <c r="G35" s="23"/>
      <c r="H35" s="38" t="s">
        <v>42</v>
      </c>
      <c r="I35" s="35"/>
    </row>
    <row r="36" spans="1:9" ht="51.95" customHeight="1" x14ac:dyDescent="0.25">
      <c r="A36" s="45" t="s">
        <v>47</v>
      </c>
      <c r="B36" s="46"/>
      <c r="C36" s="16"/>
      <c r="D36" s="16"/>
      <c r="E36" s="16"/>
      <c r="F36" s="14" t="s">
        <v>0</v>
      </c>
      <c r="G36" s="23"/>
      <c r="H36" s="38" t="s">
        <v>42</v>
      </c>
      <c r="I36" s="35"/>
    </row>
    <row r="37" spans="1:9" ht="51.95" customHeight="1" x14ac:dyDescent="0.25">
      <c r="A37" s="45" t="s">
        <v>47</v>
      </c>
      <c r="B37" s="46"/>
      <c r="C37" s="16"/>
      <c r="D37" s="16"/>
      <c r="E37" s="16"/>
      <c r="F37" s="14" t="s">
        <v>0</v>
      </c>
      <c r="G37" s="23"/>
      <c r="H37" s="13" t="s">
        <v>42</v>
      </c>
      <c r="I37" s="35"/>
    </row>
    <row r="38" spans="1:9" ht="45" x14ac:dyDescent="0.25">
      <c r="A38" s="20" t="s">
        <v>4</v>
      </c>
      <c r="B38" s="8"/>
      <c r="C38" s="17"/>
      <c r="D38" s="18"/>
      <c r="E38" s="19"/>
      <c r="F38" s="15"/>
      <c r="G38" s="15"/>
      <c r="H38" s="15"/>
      <c r="I38" s="21"/>
    </row>
    <row r="39" spans="1:9" ht="51.95" customHeight="1" x14ac:dyDescent="0.25">
      <c r="A39" s="59" t="s">
        <v>20</v>
      </c>
      <c r="B39" s="60"/>
      <c r="C39" s="16"/>
      <c r="D39" s="16"/>
      <c r="E39" s="16"/>
      <c r="F39" s="14"/>
      <c r="G39" s="23"/>
      <c r="H39" s="13">
        <v>2.98</v>
      </c>
      <c r="I39" s="22">
        <f t="shared" ref="I39:I49" si="5">SUM(G39*H39)</f>
        <v>0</v>
      </c>
    </row>
    <row r="40" spans="1:9" ht="51.95" customHeight="1" x14ac:dyDescent="0.25">
      <c r="A40" s="43" t="s">
        <v>61</v>
      </c>
      <c r="B40" s="44"/>
      <c r="C40" s="16"/>
      <c r="D40" s="16"/>
      <c r="E40" s="16"/>
      <c r="F40" s="34"/>
      <c r="G40" s="23"/>
      <c r="H40" s="39">
        <v>24.35</v>
      </c>
      <c r="I40" s="40">
        <f t="shared" ref="I40" si="6">SUM(G40*H40)</f>
        <v>0</v>
      </c>
    </row>
    <row r="41" spans="1:9" ht="51.95" customHeight="1" x14ac:dyDescent="0.25">
      <c r="A41" s="59" t="s">
        <v>76</v>
      </c>
      <c r="B41" s="60"/>
      <c r="C41" s="16"/>
      <c r="D41" s="16"/>
      <c r="E41" s="16"/>
      <c r="F41" s="14"/>
      <c r="G41" s="23"/>
      <c r="H41" s="13">
        <v>1.1399999999999999</v>
      </c>
      <c r="I41" s="22">
        <f t="shared" si="5"/>
        <v>0</v>
      </c>
    </row>
    <row r="42" spans="1:9" ht="51.95" customHeight="1" x14ac:dyDescent="0.25">
      <c r="A42" s="59" t="s">
        <v>75</v>
      </c>
      <c r="B42" s="60"/>
      <c r="C42" s="16"/>
      <c r="D42" s="16"/>
      <c r="E42" s="16"/>
      <c r="F42" s="14"/>
      <c r="G42" s="23"/>
      <c r="H42" s="13">
        <v>7.86</v>
      </c>
      <c r="I42" s="35">
        <f t="shared" si="5"/>
        <v>0</v>
      </c>
    </row>
    <row r="43" spans="1:9" ht="51.95" customHeight="1" x14ac:dyDescent="0.25">
      <c r="A43" s="59" t="s">
        <v>21</v>
      </c>
      <c r="B43" s="60"/>
      <c r="C43" s="16"/>
      <c r="D43" s="16"/>
      <c r="E43" s="16"/>
      <c r="F43" s="14"/>
      <c r="G43" s="23"/>
      <c r="H43" s="13">
        <v>0.14000000000000001</v>
      </c>
      <c r="I43" s="22">
        <f t="shared" si="5"/>
        <v>0</v>
      </c>
    </row>
    <row r="44" spans="1:9" ht="51.95" customHeight="1" x14ac:dyDescent="0.25">
      <c r="A44" s="59" t="s">
        <v>68</v>
      </c>
      <c r="B44" s="60"/>
      <c r="C44" s="16"/>
      <c r="D44" s="16"/>
      <c r="E44" s="16"/>
      <c r="F44" s="14"/>
      <c r="G44" s="23"/>
      <c r="H44" s="13">
        <v>7.86</v>
      </c>
      <c r="I44" s="35">
        <f>SUM(G44*H44)</f>
        <v>0</v>
      </c>
    </row>
    <row r="45" spans="1:9" ht="51.95" customHeight="1" x14ac:dyDescent="0.25">
      <c r="A45" s="59" t="s">
        <v>69</v>
      </c>
      <c r="B45" s="60"/>
      <c r="C45" s="16"/>
      <c r="D45" s="16"/>
      <c r="E45" s="16"/>
      <c r="F45" s="14"/>
      <c r="G45" s="23"/>
      <c r="H45" s="13">
        <v>0.45</v>
      </c>
      <c r="I45" s="22">
        <f>SUM(G45*H45)</f>
        <v>0</v>
      </c>
    </row>
    <row r="46" spans="1:9" ht="51.95" customHeight="1" x14ac:dyDescent="0.25">
      <c r="A46" s="59" t="s">
        <v>70</v>
      </c>
      <c r="B46" s="60"/>
      <c r="C46" s="16"/>
      <c r="D46" s="16"/>
      <c r="E46" s="16"/>
      <c r="F46" s="14"/>
      <c r="G46" s="23"/>
      <c r="H46" s="13">
        <v>10.5</v>
      </c>
      <c r="I46" s="35">
        <f t="shared" si="5"/>
        <v>0</v>
      </c>
    </row>
    <row r="47" spans="1:9" ht="51.95" customHeight="1" x14ac:dyDescent="0.25">
      <c r="A47" s="59" t="s">
        <v>71</v>
      </c>
      <c r="B47" s="60"/>
      <c r="C47" s="16"/>
      <c r="D47" s="16"/>
      <c r="E47" s="16"/>
      <c r="F47" s="14"/>
      <c r="G47" s="23"/>
      <c r="H47" s="13">
        <v>0.45</v>
      </c>
      <c r="I47" s="22">
        <f t="shared" si="5"/>
        <v>0</v>
      </c>
    </row>
    <row r="48" spans="1:9" ht="51.95" customHeight="1" x14ac:dyDescent="0.25">
      <c r="A48" s="59" t="s">
        <v>72</v>
      </c>
      <c r="B48" s="60"/>
      <c r="C48" s="16"/>
      <c r="D48" s="16"/>
      <c r="E48" s="16"/>
      <c r="F48" s="14"/>
      <c r="G48" s="23"/>
      <c r="H48" s="13">
        <v>0.45</v>
      </c>
      <c r="I48" s="35">
        <f t="shared" si="5"/>
        <v>0</v>
      </c>
    </row>
    <row r="49" spans="1:9" ht="51.95" customHeight="1" x14ac:dyDescent="0.25">
      <c r="A49" s="59" t="s">
        <v>22</v>
      </c>
      <c r="B49" s="60"/>
      <c r="C49" s="16"/>
      <c r="D49" s="16"/>
      <c r="E49" s="16"/>
      <c r="F49" s="14"/>
      <c r="G49" s="23"/>
      <c r="H49" s="13">
        <v>1.26</v>
      </c>
      <c r="I49" s="22">
        <f t="shared" si="5"/>
        <v>0</v>
      </c>
    </row>
    <row r="50" spans="1:9" ht="51.95" customHeight="1" x14ac:dyDescent="0.25">
      <c r="A50" s="59" t="s">
        <v>77</v>
      </c>
      <c r="B50" s="60"/>
      <c r="C50" s="16"/>
      <c r="D50" s="16"/>
      <c r="E50" s="16"/>
      <c r="F50" s="14"/>
      <c r="G50" s="23"/>
      <c r="H50" s="13" t="s">
        <v>80</v>
      </c>
      <c r="I50" s="35">
        <f>SUM(G50*0.27)</f>
        <v>0</v>
      </c>
    </row>
    <row r="51" spans="1:9" ht="51.95" customHeight="1" x14ac:dyDescent="0.25">
      <c r="A51" s="59" t="s">
        <v>73</v>
      </c>
      <c r="B51" s="60"/>
      <c r="C51" s="16"/>
      <c r="D51" s="16"/>
      <c r="E51" s="16"/>
      <c r="F51" s="14"/>
      <c r="G51" s="23"/>
      <c r="H51" s="13">
        <v>2.88</v>
      </c>
      <c r="I51" s="22">
        <f>SUM(G51*H51)</f>
        <v>0</v>
      </c>
    </row>
    <row r="52" spans="1:9" ht="51.95" customHeight="1" x14ac:dyDescent="0.25">
      <c r="A52" s="59" t="s">
        <v>74</v>
      </c>
      <c r="B52" s="60"/>
      <c r="C52" s="16"/>
      <c r="D52" s="16"/>
      <c r="E52" s="16"/>
      <c r="F52" s="14"/>
      <c r="G52" s="23"/>
      <c r="H52" s="13">
        <v>3.78</v>
      </c>
      <c r="I52" s="35">
        <f>SUM(G52*H52)</f>
        <v>0</v>
      </c>
    </row>
    <row r="53" spans="1:9" ht="51.95" customHeight="1" x14ac:dyDescent="0.25">
      <c r="A53" s="59" t="s">
        <v>23</v>
      </c>
      <c r="B53" s="60"/>
      <c r="C53" s="16"/>
      <c r="D53" s="16"/>
      <c r="E53" s="16"/>
      <c r="F53" s="14"/>
      <c r="G53" s="23"/>
      <c r="H53" s="13">
        <v>1.26</v>
      </c>
      <c r="I53" s="22">
        <f>SUM(G53*H53)</f>
        <v>0</v>
      </c>
    </row>
    <row r="54" spans="1:9" ht="51.95" customHeight="1" x14ac:dyDescent="0.25">
      <c r="A54" s="59" t="s">
        <v>24</v>
      </c>
      <c r="B54" s="60"/>
      <c r="C54" s="16"/>
      <c r="D54" s="16"/>
      <c r="E54" s="16"/>
      <c r="F54" s="14"/>
      <c r="G54" s="23"/>
      <c r="H54" s="13">
        <v>3.78</v>
      </c>
      <c r="I54" s="35">
        <f>SUM(G54*H54)</f>
        <v>0</v>
      </c>
    </row>
    <row r="55" spans="1:9" ht="51.95" customHeight="1" x14ac:dyDescent="0.25">
      <c r="A55" s="45" t="s">
        <v>47</v>
      </c>
      <c r="B55" s="46"/>
      <c r="C55" s="16"/>
      <c r="D55" s="16"/>
      <c r="E55" s="16"/>
      <c r="F55" s="14"/>
      <c r="G55" s="23"/>
      <c r="H55" s="38" t="s">
        <v>42</v>
      </c>
      <c r="I55" s="35"/>
    </row>
    <row r="56" spans="1:9" ht="51.95" customHeight="1" x14ac:dyDescent="0.25">
      <c r="A56" s="45" t="s">
        <v>47</v>
      </c>
      <c r="B56" s="46"/>
      <c r="C56" s="16"/>
      <c r="D56" s="16"/>
      <c r="E56" s="16"/>
      <c r="F56" s="14"/>
      <c r="G56" s="23"/>
      <c r="H56" s="38" t="s">
        <v>42</v>
      </c>
      <c r="I56" s="35"/>
    </row>
    <row r="57" spans="1:9" ht="51.95" customHeight="1" x14ac:dyDescent="0.25">
      <c r="A57" s="45" t="s">
        <v>47</v>
      </c>
      <c r="B57" s="46"/>
      <c r="C57" s="16"/>
      <c r="D57" s="16"/>
      <c r="E57" s="16"/>
      <c r="F57" s="14"/>
      <c r="G57" s="23"/>
      <c r="H57" s="13" t="s">
        <v>42</v>
      </c>
      <c r="I57" s="35"/>
    </row>
    <row r="58" spans="1:9" ht="45" x14ac:dyDescent="0.25">
      <c r="A58" s="20" t="s">
        <v>5</v>
      </c>
      <c r="B58" s="8"/>
      <c r="C58" s="17"/>
      <c r="D58" s="18"/>
      <c r="E58" s="19"/>
      <c r="F58" s="15"/>
      <c r="G58" s="15"/>
      <c r="H58" s="15"/>
      <c r="I58" s="21"/>
    </row>
    <row r="59" spans="1:9" ht="51.95" customHeight="1" x14ac:dyDescent="0.25">
      <c r="A59" s="59" t="s">
        <v>25</v>
      </c>
      <c r="B59" s="60"/>
      <c r="C59" s="16"/>
      <c r="D59" s="16"/>
      <c r="E59" s="16"/>
      <c r="F59" s="14"/>
      <c r="G59" s="23"/>
      <c r="H59" s="13">
        <v>0.57999999999999996</v>
      </c>
      <c r="I59" s="22">
        <f>SUM(G59*H59)</f>
        <v>0</v>
      </c>
    </row>
    <row r="60" spans="1:9" ht="51.95" customHeight="1" x14ac:dyDescent="0.25">
      <c r="A60" s="59" t="s">
        <v>26</v>
      </c>
      <c r="B60" s="60"/>
      <c r="C60" s="16"/>
      <c r="D60" s="16"/>
      <c r="E60" s="16"/>
      <c r="F60" s="41"/>
      <c r="G60" s="23"/>
      <c r="H60" s="13">
        <v>0.45</v>
      </c>
      <c r="I60" s="35">
        <f>SUM(G60*H60)</f>
        <v>0</v>
      </c>
    </row>
    <row r="61" spans="1:9" ht="51.95" customHeight="1" x14ac:dyDescent="0.25">
      <c r="A61" s="59" t="s">
        <v>31</v>
      </c>
      <c r="B61" s="60"/>
      <c r="C61" s="16"/>
      <c r="D61" s="16"/>
      <c r="E61" s="16"/>
      <c r="F61" s="14"/>
      <c r="G61" s="23"/>
      <c r="H61" s="13">
        <v>1.51</v>
      </c>
      <c r="I61" s="22">
        <f>SUM(G61*H61)</f>
        <v>0</v>
      </c>
    </row>
    <row r="62" spans="1:9" ht="51.95" customHeight="1" x14ac:dyDescent="0.25">
      <c r="A62" s="59" t="s">
        <v>32</v>
      </c>
      <c r="B62" s="60"/>
      <c r="C62" s="16"/>
      <c r="D62" s="16"/>
      <c r="E62" s="16"/>
      <c r="F62" s="42"/>
      <c r="G62" s="23"/>
      <c r="H62" s="13">
        <v>4.83</v>
      </c>
      <c r="I62" s="35">
        <f>SUM(G62*H62)</f>
        <v>0</v>
      </c>
    </row>
    <row r="63" spans="1:9" ht="51.95" customHeight="1" x14ac:dyDescent="0.25">
      <c r="A63" s="59" t="s">
        <v>27</v>
      </c>
      <c r="B63" s="60"/>
      <c r="C63" s="16"/>
      <c r="D63" s="16"/>
      <c r="E63" s="16"/>
      <c r="F63" s="14"/>
      <c r="G63" s="23"/>
      <c r="H63" s="13">
        <v>0.32</v>
      </c>
      <c r="I63" s="22">
        <f>SUM(G63*H63)</f>
        <v>0</v>
      </c>
    </row>
    <row r="64" spans="1:9" ht="51.95" customHeight="1" x14ac:dyDescent="0.25">
      <c r="A64" s="59" t="s">
        <v>46</v>
      </c>
      <c r="B64" s="60"/>
      <c r="C64" s="24"/>
      <c r="D64" s="24"/>
      <c r="E64" s="24"/>
      <c r="F64" s="14"/>
      <c r="G64" s="23"/>
      <c r="H64" s="13" t="s">
        <v>2</v>
      </c>
      <c r="I64" s="35">
        <f>ROUNDUP((G64/100),0)*5</f>
        <v>0</v>
      </c>
    </row>
    <row r="65" spans="1:9" ht="51.95" customHeight="1" x14ac:dyDescent="0.25">
      <c r="A65" s="59" t="s">
        <v>56</v>
      </c>
      <c r="B65" s="60"/>
      <c r="C65" s="16"/>
      <c r="D65" s="16"/>
      <c r="E65" s="16"/>
      <c r="F65" s="14"/>
      <c r="G65" s="23"/>
      <c r="H65" s="13">
        <v>3</v>
      </c>
      <c r="I65" s="22">
        <f>SUM(G65*3)</f>
        <v>0</v>
      </c>
    </row>
    <row r="66" spans="1:9" ht="51.95" customHeight="1" x14ac:dyDescent="0.25">
      <c r="A66" s="59" t="s">
        <v>54</v>
      </c>
      <c r="B66" s="60"/>
      <c r="C66" s="16"/>
      <c r="D66" s="16"/>
      <c r="E66" s="16"/>
      <c r="F66" s="42"/>
      <c r="G66" s="23"/>
      <c r="H66" s="13" t="s">
        <v>34</v>
      </c>
      <c r="I66" s="35">
        <f>SUM(G66*25)</f>
        <v>0</v>
      </c>
    </row>
    <row r="67" spans="1:9" ht="51.95" customHeight="1" x14ac:dyDescent="0.25">
      <c r="A67" s="59" t="s">
        <v>57</v>
      </c>
      <c r="B67" s="60"/>
      <c r="C67" s="16"/>
      <c r="D67" s="16"/>
      <c r="E67" s="16"/>
      <c r="F67" s="14"/>
      <c r="G67" s="23"/>
      <c r="H67" s="13" t="s">
        <v>65</v>
      </c>
      <c r="I67" s="22">
        <f>SUM(G67*126)</f>
        <v>0</v>
      </c>
    </row>
    <row r="68" spans="1:9" ht="51.95" customHeight="1" x14ac:dyDescent="0.25">
      <c r="A68" s="45" t="s">
        <v>47</v>
      </c>
      <c r="B68" s="46"/>
      <c r="C68" s="16"/>
      <c r="D68" s="16"/>
      <c r="E68" s="16"/>
      <c r="F68" s="14"/>
      <c r="G68" s="23"/>
      <c r="H68" s="38" t="s">
        <v>42</v>
      </c>
      <c r="I68" s="35"/>
    </row>
    <row r="69" spans="1:9" ht="51.95" customHeight="1" x14ac:dyDescent="0.25">
      <c r="A69" s="45" t="s">
        <v>47</v>
      </c>
      <c r="B69" s="46"/>
      <c r="C69" s="16"/>
      <c r="D69" s="16"/>
      <c r="E69" s="16"/>
      <c r="F69" s="14"/>
      <c r="G69" s="23"/>
      <c r="H69" s="38" t="s">
        <v>42</v>
      </c>
      <c r="I69" s="35"/>
    </row>
    <row r="70" spans="1:9" ht="51.95" customHeight="1" x14ac:dyDescent="0.25">
      <c r="A70" s="45" t="s">
        <v>47</v>
      </c>
      <c r="B70" s="46"/>
      <c r="C70" s="16"/>
      <c r="D70" s="16"/>
      <c r="E70" s="16"/>
      <c r="F70" s="14"/>
      <c r="G70" s="23"/>
      <c r="H70" s="13" t="s">
        <v>42</v>
      </c>
      <c r="I70" s="35"/>
    </row>
    <row r="71" spans="1:9" ht="51.95" customHeight="1" x14ac:dyDescent="0.25">
      <c r="A71" s="79" t="s">
        <v>63</v>
      </c>
      <c r="B71" s="80"/>
      <c r="C71" s="80"/>
      <c r="D71" s="80"/>
      <c r="E71" s="80"/>
      <c r="F71" s="80"/>
      <c r="G71" s="80"/>
      <c r="H71" s="80"/>
      <c r="I71" s="27">
        <f>SUM(I9:I70)</f>
        <v>0</v>
      </c>
    </row>
    <row r="72" spans="1:9" s="9" customFormat="1" ht="45" customHeight="1" x14ac:dyDescent="0.5">
      <c r="A72" s="65" t="s">
        <v>38</v>
      </c>
      <c r="B72" s="65"/>
      <c r="C72" s="65"/>
      <c r="D72" s="65"/>
      <c r="E72" s="65"/>
      <c r="F72" s="65"/>
      <c r="G72" s="65"/>
      <c r="H72" s="65"/>
      <c r="I72" s="65"/>
    </row>
    <row r="73" spans="1:9" s="9" customFormat="1" ht="70.5" customHeight="1" x14ac:dyDescent="0.5">
      <c r="A73" s="81" t="s">
        <v>78</v>
      </c>
      <c r="B73" s="82"/>
      <c r="C73" s="83"/>
      <c r="D73" s="83"/>
      <c r="E73" s="83"/>
      <c r="F73" s="83"/>
      <c r="G73" s="83"/>
      <c r="H73" s="83"/>
      <c r="I73" s="83"/>
    </row>
    <row r="74" spans="1:9" s="9" customFormat="1" ht="35.25" x14ac:dyDescent="0.5">
      <c r="A74" s="10"/>
      <c r="B74" s="10"/>
      <c r="C74" s="11"/>
      <c r="D74" s="11"/>
      <c r="E74" s="11"/>
      <c r="F74" s="12"/>
      <c r="G74" s="11"/>
      <c r="H74" s="11"/>
      <c r="I74" s="11"/>
    </row>
  </sheetData>
  <protectedRanges>
    <protectedRange sqref="B5:B6 A35:A37 C39:E39 G39 A55:A57 C59:E70 G59:G70 A68:A70 C41:E57 G41:G57 C9:E23 G9:G23 G25:G37 C25:E37" name="User Input"/>
    <protectedRange sqref="C24:E24 G24" name="User Input_1"/>
    <protectedRange sqref="C40:E40 G40" name="User Input_2"/>
  </protectedRanges>
  <sortState xmlns:xlrd2="http://schemas.microsoft.com/office/spreadsheetml/2017/richdata2" ref="A9:I34">
    <sortCondition ref="A9:A34"/>
  </sortState>
  <mergeCells count="73">
    <mergeCell ref="A73:I73"/>
    <mergeCell ref="D5:D7"/>
    <mergeCell ref="A37:B37"/>
    <mergeCell ref="A61:B61"/>
    <mergeCell ref="A62:B62"/>
    <mergeCell ref="A63:B63"/>
    <mergeCell ref="A55:B55"/>
    <mergeCell ref="A57:B57"/>
    <mergeCell ref="A59:B59"/>
    <mergeCell ref="A60:B60"/>
    <mergeCell ref="A50:B50"/>
    <mergeCell ref="A51:B51"/>
    <mergeCell ref="A52:B52"/>
    <mergeCell ref="A53:B53"/>
    <mergeCell ref="A54:B54"/>
    <mergeCell ref="A44:B44"/>
    <mergeCell ref="A70:B70"/>
    <mergeCell ref="A65:B65"/>
    <mergeCell ref="A66:B66"/>
    <mergeCell ref="A67:B67"/>
    <mergeCell ref="A68:B68"/>
    <mergeCell ref="A42:B42"/>
    <mergeCell ref="A43:B43"/>
    <mergeCell ref="A46:B46"/>
    <mergeCell ref="A64:B64"/>
    <mergeCell ref="A45:B45"/>
    <mergeCell ref="A72:I72"/>
    <mergeCell ref="E5:E6"/>
    <mergeCell ref="F5:F7"/>
    <mergeCell ref="A7:B7"/>
    <mergeCell ref="G5:I6"/>
    <mergeCell ref="A9:B9"/>
    <mergeCell ref="A10:B10"/>
    <mergeCell ref="A11:B11"/>
    <mergeCell ref="A12:B12"/>
    <mergeCell ref="A13:B13"/>
    <mergeCell ref="A16:B16"/>
    <mergeCell ref="A14:B14"/>
    <mergeCell ref="A15:B15"/>
    <mergeCell ref="A71:H71"/>
    <mergeCell ref="A41:B41"/>
    <mergeCell ref="A21:B21"/>
    <mergeCell ref="A2:I2"/>
    <mergeCell ref="A17:B17"/>
    <mergeCell ref="A18:B18"/>
    <mergeCell ref="A19:B19"/>
    <mergeCell ref="A20:B20"/>
    <mergeCell ref="A22:B22"/>
    <mergeCell ref="A23:B23"/>
    <mergeCell ref="A25:B25"/>
    <mergeCell ref="A26:B26"/>
    <mergeCell ref="A24:B24"/>
    <mergeCell ref="A39:B39"/>
    <mergeCell ref="A27:B27"/>
    <mergeCell ref="A34:B34"/>
    <mergeCell ref="A35:B35"/>
    <mergeCell ref="A28:B28"/>
    <mergeCell ref="A40:B40"/>
    <mergeCell ref="A36:B36"/>
    <mergeCell ref="A56:B56"/>
    <mergeCell ref="A69:B69"/>
    <mergeCell ref="A1:I1"/>
    <mergeCell ref="A3:I3"/>
    <mergeCell ref="A4:I4"/>
    <mergeCell ref="C5:C6"/>
    <mergeCell ref="A29:B29"/>
    <mergeCell ref="A30:B30"/>
    <mergeCell ref="A31:B31"/>
    <mergeCell ref="A32:B32"/>
    <mergeCell ref="A33:B33"/>
    <mergeCell ref="A47:B47"/>
    <mergeCell ref="A48:B48"/>
    <mergeCell ref="A49:B49"/>
  </mergeCells>
  <hyperlinks>
    <hyperlink ref="E7" r:id="rId1" xr:uid="{7E9A2758-AA3D-408F-8600-8ED2DCB37CBA}"/>
  </hyperlinks>
  <printOptions horizontalCentered="1" verticalCentered="1"/>
  <pageMargins left="0.25" right="0.25" top="0.25" bottom="0.25" header="0.3" footer="0.3"/>
  <pageSetup scale="26" fitToHeight="0" orientation="landscape" r:id="rId2"/>
  <headerFooter>
    <oddHeader>&amp;R&amp;"-,Bold"&amp;18&amp;P of &amp;N</oddHeader>
  </headerFooter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67BBC56CE0D040AF087E3027D23BED" ma:contentTypeVersion="11" ma:contentTypeDescription="Create a new document." ma:contentTypeScope="" ma:versionID="6bd7c4efb3d5c649abc94bdd1e10e914">
  <xsd:schema xmlns:xsd="http://www.w3.org/2001/XMLSchema" xmlns:p="http://schemas.microsoft.com/office/2006/metadata/properties" xmlns:ns1="http://schemas.microsoft.com/sharepoint/v3" xmlns:ns2="f05f512a-634a-418a-8491-f85ff5898cc2" targetNamespace="http://schemas.microsoft.com/office/2006/metadata/properties" ma:root="true" ma:fieldsID="53d631fbb822e447f58e3a45dbc9ad57" ns1:_="" ns2:_="">
    <xsd:import namespace="http://schemas.microsoft.com/sharepoint/v3"/>
    <xsd:import namespace="f05f512a-634a-418a-8491-f85ff5898cc2"/>
    <xsd:element name="properties">
      <xsd:complexType>
        <xsd:sequence>
          <xsd:element name="documentManagement">
            <xsd:complexType>
              <xsd:all>
                <xsd:element ref="ns1:DeptOffice" minOccurs="0"/>
                <xsd:element ref="ns2:LibraryDocType" minOccurs="0"/>
                <xsd:element ref="ns2:EnEspanol" minOccurs="0"/>
                <xsd:element ref="ns2:LibraryCategory" minOccurs="0"/>
                <xsd:element ref="ns2:LibrarySubCategory" minOccurs="0"/>
                <xsd:element ref="ns2:LibraryLevel3" minOccurs="0"/>
                <xsd:element ref="ns2:librarylevel4" minOccurs="0"/>
                <xsd:element ref="ns2:librarylevel5" minOccurs="0"/>
                <xsd:element ref="ns2:display" minOccurs="0"/>
                <xsd:element ref="ns2:catmap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DeptOffice" ma:index="2" nillable="true" ma:displayName="Department or Office" ma:internalName="DeptOffic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dministrative Services"/>
                    <xsd:enumeration value="Assessor"/>
                    <xsd:enumeration value="Board of County Commissioners"/>
                    <xsd:enumeration value="Budget"/>
                    <xsd:enumeration value="Clerk and Recorder"/>
                    <xsd:enumeration value="Coroner's Office"/>
                    <xsd:enumeration value="County Attorney"/>
                    <xsd:enumeration value="Community Services"/>
                    <xsd:enumeration value="District Attorney"/>
                    <xsd:enumeration value="Financial Services"/>
                    <xsd:enumeration value="Housing and Human Services"/>
                    <xsd:enumeration value="Human Resources"/>
                    <xsd:enumeration value="Land Use"/>
                    <xsd:enumeration value="Parks and Open Space"/>
                    <xsd:enumeration value="Public Health"/>
                    <xsd:enumeration value="Purchasing"/>
                    <xsd:enumeration value="Resource Conservation"/>
                    <xsd:enumeration value="Sheriff"/>
                    <xsd:enumeration value="Treasurer"/>
                    <xsd:enumeration value="Transportation"/>
                    <xsd:enumeration value="Youth Corp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05f512a-634a-418a-8491-f85ff5898cc2" elementFormDefault="qualified">
    <xsd:import namespace="http://schemas.microsoft.com/office/2006/documentManagement/types"/>
    <xsd:element name="LibraryDocType" ma:index="3" nillable="true" ma:displayName="Library DocType" ma:description="Types of documents available in doc library" ma:format="Dropdown" ma:internalName="LibraryDocType">
      <xsd:simpleType>
        <xsd:restriction base="dms:Choice">
          <xsd:enumeration value="Agendas"/>
          <xsd:enumeration value="Agreements"/>
          <xsd:enumeration value="Brochures"/>
          <xsd:enumeration value="Forms and Applications"/>
          <xsd:enumeration value="Manuals"/>
          <xsd:enumeration value="Maps"/>
          <xsd:enumeration value="Minutes"/>
          <xsd:enumeration value="Newsletters"/>
          <xsd:enumeration value="Ordinances"/>
          <xsd:enumeration value="Organizational Charts"/>
          <xsd:enumeration value="Photos"/>
          <xsd:enumeration value="Plans"/>
          <xsd:enumeration value="Policies"/>
          <xsd:enumeration value="Posters"/>
          <xsd:enumeration value="Presentations"/>
          <xsd:enumeration value="Procedures"/>
          <xsd:enumeration value="Regulations"/>
          <xsd:enumeration value="Reports"/>
          <xsd:enumeration value="Resolutions"/>
          <xsd:enumeration value="Surveys"/>
          <xsd:enumeration value="Videos"/>
        </xsd:restriction>
      </xsd:simpleType>
    </xsd:element>
    <xsd:element name="EnEspanol" ma:index="4" nillable="true" ma:displayName="En Espanol" ma:default="0" ma:description="Documents in En Español" ma:internalName="EnEspanol">
      <xsd:simpleType>
        <xsd:restriction base="dms:Boolean"/>
      </xsd:simpleType>
    </xsd:element>
    <xsd:element name="LibraryCategory" ma:index="5" nillable="true" ma:displayName="Library Level 1" ma:description="Information library categories" ma:format="Dropdown" ma:internalName="LibraryCategory">
      <xsd:simpleType>
        <xsd:restriction base="dms:Choice">
          <xsd:enumeration value="Bids, Contracts"/>
          <xsd:enumeration value="Building and Planning"/>
          <xsd:enumeration value="Budget and Finance"/>
          <xsd:enumeration value="Certificates, Licenses and Permits"/>
          <xsd:enumeration value="Elections and Voting"/>
          <xsd:enumeration value="Environment"/>
          <xsd:enumeration value="Government"/>
          <xsd:enumeration value="Help"/>
          <xsd:enumeration value="Help: Health"/>
          <xsd:enumeration value="Help: Family Children Adults Seniors"/>
          <xsd:enumeration value="History"/>
          <xsd:enumeration value="Housing"/>
          <xsd:enumeration value="Jobs and Volunteer"/>
          <xsd:enumeration value="Legal"/>
          <xsd:enumeration value="Motor Vehicle"/>
          <xsd:enumeration value="Property and Taxes"/>
          <xsd:enumeration value="Public Meetings"/>
          <xsd:enumeration value="Public Safety"/>
          <xsd:enumeration value="Records"/>
          <xsd:enumeration value="Reports"/>
          <xsd:enumeration value="Recreation"/>
          <xsd:enumeration value="Sustain"/>
        </xsd:restriction>
      </xsd:simpleType>
    </xsd:element>
    <xsd:element name="LibrarySubCategory" ma:index="6" nillable="true" ma:displayName="Library Level2" ma:description="Information Library Sub-categories (with parent categories) Used for grouping in the info library.  Don't select items with dashes --" ma:format="Dropdown" ma:internalName="LibrarySubCategory">
      <xsd:simpleType>
        <xsd:restriction base="dms:Choice">
          <xsd:enumeration value="-Bids, Contracts-"/>
          <xsd:enumeration value="Bids"/>
          <xsd:enumeration value="Contracts"/>
          <xsd:enumeration value="-Building and Planning-"/>
          <xsd:enumeration value="Building"/>
          <xsd:enumeration value="Inspections"/>
          <xsd:enumeration value="Permits"/>
          <xsd:enumeration value="Planning"/>
          <xsd:enumeration value="Zoning"/>
          <xsd:enumeration value="-Budget and Finance-"/>
          <xsd:enumeration value="Budget"/>
          <xsd:enumeration value="Financial Reports"/>
          <xsd:enumeration value="Your Taxes at Work"/>
          <xsd:enumeration value="-Certificates, Licenses and Permits-"/>
          <xsd:enumeration value="Certificates"/>
          <xsd:enumeration value="Licenses"/>
          <xsd:enumeration value="Permits"/>
          <xsd:enumeration value="- Elections and Voting -"/>
          <xsd:enumeration value="Election Results"/>
          <xsd:enumeration value="-Environment-"/>
          <xsd:enumeration value="Air"/>
          <xsd:enumeration value="Land"/>
          <xsd:enumeration value="Water"/>
          <xsd:enumeration value="-Government-"/>
          <xsd:enumeration value="Boards and Commissions"/>
          <xsd:enumeration value="Boulder County Comprehensive Plan (BCCP)"/>
          <xsd:enumeration value="Boulder County News"/>
          <xsd:enumeration value="County Ordinances"/>
          <xsd:enumeration value="Departments and Offices"/>
          <xsd:enumeration value="Intergovernmental Agreements (IGA)"/>
          <xsd:enumeration value="Public Opinion Surveys"/>
          <xsd:enumeration value="-Help-"/>
          <xsd:enumeration value="Abuse"/>
          <xsd:enumeration value="Adults and Seniors"/>
          <xsd:enumeration value="Emergency"/>
          <xsd:enumeration value="Family and Children"/>
          <xsd:enumeration value="Health"/>
          <xsd:enumeration value="-Housing-"/>
          <xsd:enumeration value="Casa de la Esperanza"/>
          <xsd:enumeration value="Family Self-Sufficency"/>
          <xsd:enumeration value="Housing Counseling and Classes"/>
          <xsd:enumeration value="Housing Development"/>
          <xsd:enumeration value="Longs Peak Energy Conservation (LPEC)"/>
          <xsd:enumeration value="Low Income Energy Assistance (LEAP)"/>
          <xsd:enumeration value="Rentals"/>
          <xsd:enumeration value="-Jobs and Volunteer-"/>
          <xsd:enumeration value="Election Judge"/>
          <xsd:enumeration value="Jobs"/>
          <xsd:enumeration value="Volunteer"/>
          <xsd:enumeration value="-Legal-"/>
          <xsd:enumeration value="Consumer"/>
          <xsd:enumeration value="-Property and Taxes-"/>
          <xsd:enumeration value="Property"/>
          <xsd:enumeration value="Taxes"/>
          <xsd:enumeration value="-Public Meetings-"/>
          <xsd:enumeration value="Agendas and Minutes"/>
          <xsd:enumeration value="-Public Safety-"/>
          <xsd:enumeration value="Courts"/>
          <xsd:enumeration value="Law Enforcement"/>
          <xsd:enumeration value="-Records-"/>
          <xsd:enumeration value="Military"/>
          <xsd:enumeration value="Media"/>
          <xsd:enumeration value="Marriage"/>
          <xsd:enumeration value="Birth and Death Certificates"/>
          <xsd:enumeration value="District Attorney Case Reports"/>
          <xsd:enumeration value="Death Reporting"/>
          <xsd:enumeration value="Domestic Abuse Statistical Reports"/>
          <xsd:enumeration value="-Recreation-"/>
          <xsd:enumeration value="Camping"/>
          <xsd:enumeration value="Climbing"/>
          <xsd:enumeration value="Cultural History"/>
          <xsd:enumeration value="Cycling"/>
          <xsd:enumeration value="Dog Walking"/>
          <xsd:enumeration value="Fishing and Hunting"/>
          <xsd:enumeration value="Gardening"/>
          <xsd:enumeration value="Geocaching"/>
          <xsd:enumeration value="Hiking"/>
          <xsd:enumeration value="Horseback Riding"/>
          <xsd:enumeration value="Parks and Trails"/>
          <xsd:enumeration value="Picknicking"/>
          <xsd:enumeration value="Winter Sports"/>
          <xsd:enumeration value="-Sustain-"/>
          <xsd:enumeration value="BuildSmart"/>
          <xsd:enumeration value="Energy Conservation"/>
          <xsd:enumeration value="Pollution Prevention"/>
          <xsd:enumeration value="Water Conservation"/>
          <xsd:enumeration value="Zero Waste"/>
        </xsd:restriction>
      </xsd:simpleType>
    </xsd:element>
    <xsd:element name="LibraryLevel3" ma:index="7" nillable="true" ma:displayName="Library Level3" ma:description="Used for grouping in the info library.  Don't select items with dashes --" ma:format="Dropdown" ma:internalName="LibraryLevel3">
      <xsd:simpleType>
        <xsd:restriction base="dms:Choice">
          <xsd:enumeration value="-Building and Planning-"/>
          <xsd:enumeration value="--Building--"/>
          <xsd:enumeration value="--Planning--"/>
          <xsd:enumeration value="Construction"/>
          <xsd:enumeration value="-Certificates, Licenses and Permits-"/>
          <xsd:enumeration value="--Certificates--"/>
          <xsd:enumeration value="---Licenses---"/>
          <xsd:enumeration value="Building and Planning"/>
          <xsd:enumeration value="Restaurant and Vendor"/>
          <xsd:enumeration value="--Permits--"/>
          <xsd:enumeration value="-- Elections and Voting --"/>
          <xsd:enumeration value="---Election Results---"/>
          <xsd:enumeration value="Election Audit"/>
          <xsd:enumeration value="Logic and Accuracy Test"/>
          <xsd:enumeration value="-Environment-"/>
          <xsd:enumeration value="--Air--"/>
          <xsd:enumeration value="Air Quality"/>
          <xsd:enumeration value="Indoor"/>
          <xsd:enumeration value="Mold"/>
          <xsd:enumeration value="Outdoor"/>
          <xsd:enumeration value="--Land--"/>
          <xsd:enumeration value="Agriculture"/>
          <xsd:enumeration value="Bicycle"/>
          <xsd:enumeration value="Bikeways and Trails"/>
          <xsd:enumeration value="Drainage and Flood Control"/>
          <xsd:enumeration value="Driving"/>
          <xsd:enumeration value="Fire Management"/>
          <xsd:enumeration value="Forest Health Initiative"/>
          <xsd:enumeration value="Geographical Information Systems (GIS)"/>
          <xsd:enumeration value="Historic Preservation"/>
          <xsd:enumeration value="Housing Development"/>
          <xsd:enumeration value="Open Space"/>
          <xsd:enumeration value="Roads"/>
          <xsd:enumeration value="Trails"/>
          <xsd:enumeration value="Transit"/>
          <xsd:enumeration value="Youth Corps"/>
          <xsd:enumeration value="--Water--"/>
          <xsd:enumeration value="Drainage and Flood Control"/>
          <xsd:enumeration value="Drinking Water"/>
          <xsd:enumeration value="Onsite Wastewater Systems (OWS)"/>
          <xsd:enumeration value="Stormwater Management"/>
          <xsd:enumeration value="Water Quality Program"/>
          <xsd:enumeration value="Water Recycling"/>
          <xsd:enumeration value="Watershed Health"/>
          <xsd:enumeration value="Water Testing"/>
          <xsd:enumeration value="Wells"/>
          <xsd:enumeration value="-Government-"/>
          <xsd:enumeration value="--Boards and Commissions--"/>
          <xsd:enumeration value="Adult Protection Review Team"/>
          <xsd:enumeration value="Aging Advisory Council"/>
          <xsd:enumeration value="Board of Adjustment"/>
          <xsd:enumeration value="Board of Appeals"/>
          <xsd:enumeration value="Board of County Commissioners"/>
          <xsd:enumeration value="Board of Equalization (BOE)"/>
          <xsd:enumeration value="Board of Health"/>
          <xsd:enumeration value="Board of Review"/>
          <xsd:enumeration value="Boulder County Cultural Council"/>
          <xsd:enumeration value="Boulder County Housing Authority (BCHA)"/>
          <xsd:enumeration value="Clean Air Consortium"/>
          <xsd:enumeration value="Citizen Review Panel"/>
          <xsd:enumeration value="Climate Smart Loan Program Commercial Properties Advisory Board"/>
          <xsd:enumeration value="Community Action Programs Administering Board"/>
          <xsd:enumeration value="Community Corrections Board"/>
          <xsd:enumeration value="Community Wildfire Protection Plan Advisory Board"/>
          <xsd:enumeration value="Core Services Board"/>
          <xsd:enumeration value="Countywide Leadership Council (CLC)"/>
          <xsd:enumeration value="Cropland Policy Advisory Group (CPAG)"/>
          <xsd:enumeration value="Extension Advisory Committee"/>
          <xsd:enumeration value="Fire Code Review Committee"/>
          <xsd:enumeration value="Food and Agriculture Policy Council (FAPC)"/>
          <xsd:enumeration value="Food Safety Advisory Committee (FSAC)"/>
          <xsd:enumeration value="Historic Preservation Advisory Board"/>
          <xsd:enumeration value="Human Services Advisory Committee"/>
          <xsd:enumeration value="Keep It Clean Partnership"/>
          <xsd:enumeration value="Medical Reserve Corps Advisory Board"/>
          <xsd:enumeration value="Mosquito Control Advisory Board"/>
          <xsd:enumeration value="Parks and Open Space Advisory Committee (POSAC)"/>
          <xsd:enumeration value="Planning Commission"/>
          <xsd:enumeration value="Resource Conservation Advisory Board (RCAB)"/>
          <xsd:enumeration value="Victim Compensation Advisory"/>
          <xsd:enumeration value="-Help-"/>
          <xsd:enumeration value="--Abuse--"/>
          <xsd:enumeration value="Domestic"/>
          <xsd:enumeration value="Sexual"/>
          <xsd:enumeration value="Substance Abuse"/>
          <xsd:enumeration value="--Adults and Seniors--"/>
          <xsd:enumeration value="Caregiving and Respite Services"/>
          <xsd:enumeration value="Create Our Future"/>
          <xsd:enumeration value="--Family and Children--"/>
          <xsd:enumeration value="Adolescents/Teens"/>
          <xsd:enumeration value="Children with Special Needs Program"/>
          <xsd:enumeration value="Child Support"/>
          <xsd:enumeration value="Child Welfare"/>
          <xsd:enumeration value="Community Action Programs"/>
          <xsd:enumeration value="Family Self-Sufficiency"/>
          <xsd:enumeration value="Foster Care"/>
          <xsd:enumeration value="Pregnancy, Infants and Children"/>
          <xsd:enumeration value="Women, Infants, and Children (WIC) Program"/>
          <xsd:enumeration value="--Health--"/>
          <xsd:enumeration value="Consumer Protection"/>
          <xsd:enumeration value="Diseases"/>
          <xsd:enumeration value="Early and Periodic Screening, Diagnosis and Treatment (EPSDT)"/>
          <xsd:enumeration value="Health Data"/>
          <xsd:enumeration value="Insurance"/>
          <xsd:enumeration value="Lesbian, Gay, Bi-Sexual, Transgender (LGBT)"/>
          <xsd:enumeration value="Medicaid and Medicare"/>
          <xsd:enumeration value="Mental"/>
          <xsd:enumeration value="Wellness and Nutrition"/>
          <xsd:enumeration value="-Jobs and Volunteer-"/>
          <xsd:enumeration value="--Jobs--"/>
          <xsd:enumeration value="Job Applications"/>
          <xsd:enumeration value="Job Descriptions"/>
          <xsd:enumeration value="--Volunteer--"/>
          <xsd:enumeration value="Volunteer Forms and Manuals"/>
          <xsd:enumeration value="Volunteer Programs"/>
          <xsd:enumeration value="Volunteer Spotlight"/>
          <xsd:enumeration value="-Legal-"/>
          <xsd:enumeration value="--Consumer--"/>
          <xsd:enumeration value="Consumer Affairs"/>
          <xsd:enumeration value="Consumer Protection"/>
          <xsd:enumeration value="-Public Safety-"/>
          <xsd:enumeration value="--Courts--"/>
          <xsd:enumeration value="Juveniles"/>
          <xsd:enumeration value="Victims and Witnesses"/>
          <xsd:enumeration value="--Law Enforcement--"/>
          <xsd:enumeration value="Animal Control"/>
          <xsd:enumeration value="Civil Process"/>
          <xsd:enumeration value="Community Relations"/>
          <xsd:enumeration value="Crime Information"/>
          <xsd:enumeration value="Emergency"/>
          <xsd:enumeration value="Fire"/>
          <xsd:enumeration value="Jail"/>
          <xsd:enumeration value="Methamphetamine (Meth) Labs"/>
          <xsd:enumeration value="Operations"/>
          <xsd:enumeration value="Restorative Justice Program"/>
          <xsd:enumeration value="-Property and Taxes-"/>
          <xsd:enumeration value="--Property--"/>
          <xsd:enumeration value="Property Value"/>
          <xsd:enumeration value="--Taxes--"/>
          <xsd:enumeration value="Certification Letters"/>
          <xsd:enumeration value="Sales Tax"/>
          <xsd:enumeration value="Tax Levies"/>
          <xsd:enumeration value="-Sustain-"/>
          <xsd:enumeration value="--Zero Waste--"/>
          <xsd:enumeration value="Household Hazardous Waste"/>
        </xsd:restriction>
      </xsd:simpleType>
    </xsd:element>
    <xsd:element name="librarylevel4" ma:index="8" nillable="true" ma:displayName="Library Level4" ma:description="Used for grouping in the info library.  Don't select items with dashes --" ma:format="Dropdown" ma:internalName="librarylevel4">
      <xsd:simpleType>
        <xsd:restriction base="dms:Choice">
          <xsd:enumeration value="-Building and Planning-"/>
          <xsd:enumeration value="--Building--"/>
          <xsd:enumeration value="-- Planning --"/>
          <xsd:enumeration value="---Construction---"/>
          <xsd:enumeration value="Building Codes"/>
          <xsd:enumeration value="--Elections and Voting-"/>
          <xsd:enumeration value="--Election Results--"/>
          <xsd:enumeration value="---Election Audit---"/>
          <xsd:enumeration value="Audit Files"/>
          <xsd:enumeration value="-Environment-"/>
          <xsd:enumeration value="--Air--"/>
          <xsd:enumeration value="---Air Quality---"/>
          <xsd:enumeration value="Clean Air Challenge"/>
          <xsd:enumeration value="Partners for a Clean Environment (PACE) Program"/>
          <xsd:enumeration value="---Indoor---"/>
          <xsd:enumeration value="Pollution Sources"/>
          <xsd:enumeration value="Protecting Your Home and Office"/>
          <xsd:enumeration value="---Outdoor---"/>
          <xsd:enumeration value="Air Quality Monitoring"/>
          <xsd:enumeration value="Rocky Mountain National Park (RMNP) and Front Range Air Quality"/>
          <xsd:enumeration value="--Land--"/>
          <xsd:enumeration value="---Fire Management---"/>
          <xsd:enumeration value="Fire"/>
          <xsd:enumeration value="Wildfire Mitigation"/>
          <xsd:enumeration value="---Historic Preservation---"/>
          <xsd:enumeration value="Historic Landmarks"/>
          <xsd:enumeration value="---Open Space---"/>
          <xsd:enumeration value="Acquisitions"/>
          <xsd:enumeration value="Conservation Easements"/>
          <xsd:enumeration value="Open Burn"/>
          <xsd:enumeration value="Planning"/>
          <xsd:enumeration value="Resource Management"/>
          <xsd:enumeration value="---Roads---"/>
          <xsd:enumeration value="Projects"/>
          <xsd:enumeration value="Subdivision Paving"/>
          <xsd:enumeration value="---Trails---"/>
          <xsd:enumeration value="Projects"/>
          <xsd:enumeration value="---Transit---"/>
          <xsd:enumeration value="Adopt-A-County Road Program"/>
          <xsd:enumeration value="Capital Improvement Program"/>
          <xsd:enumeration value="Funding"/>
          <xsd:enumeration value="RTD Route Maps and Schedules"/>
          <xsd:enumeration value="Transit Maps"/>
          <xsd:enumeration value="--Water--"/>
          <xsd:enumeration value="---Onsite Wastewater Systems (OWS)---"/>
          <xsd:enumeration value="Cost of Installation or Repair"/>
          <xsd:enumeration value="Engineers, Installers, Cleaners, and Inspectors"/>
          <xsd:enumeration value="Funding"/>
          <xsd:enumeration value="Health Impacts"/>
          <xsd:enumeration value="Permit and Fee Schedule"/>
          <xsd:enumeration value="Regulations, Fees, and Forms"/>
          <xsd:enumeration value="Resources"/>
          <xsd:enumeration value="SepticSmart"/>
          <xsd:enumeration value="System Types"/>
          <xsd:enumeration value="-Help-"/>
          <xsd:enumeration value="--Abuse--"/>
          <xsd:enumeration value="---Substance Abuse---"/>
          <xsd:enumeration value="Addiction Recovery"/>
          <xsd:enumeration value="Alcohol"/>
          <xsd:enumeration value="Tobacco"/>
          <xsd:enumeration value="--Adults and Seniors--"/>
          <xsd:enumeration value="---Caregiving and Respite Services---"/>
          <xsd:enumeration value="Caregiver Initiative"/>
          <xsd:enumeration value="--Family and Children--"/>
          <xsd:enumeration value="---Adolescents/Teens---"/>
          <xsd:enumeration value="Birth Control"/>
          <xsd:enumeration value="Healthy Youth Alliance"/>
          <xsd:enumeration value="Prevention and Intervention Program"/>
          <xsd:enumeration value="Teen Pregnancy and Parenting"/>
          <xsd:enumeration value="Youth Risk Behavior Survey (YRBS)"/>
          <xsd:enumeration value="--Health--"/>
          <xsd:enumeration value="---Medicaid and Medicare---"/>
          <xsd:enumeration value="Medicaid"/>
          <xsd:enumeration value="--Consumer Protection--"/>
          <xsd:enumeration value="Body Art Program"/>
          <xsd:enumeration value="Food Safety Program"/>
          <xsd:enumeration value="Vector Control Program"/>
          <xsd:enumeration value="---Diseases---"/>
          <xsd:enumeration value="Animal"/>
          <xsd:enumeration value="Contagious Diseases"/>
          <xsd:enumeration value="Flu (Influenza)"/>
          <xsd:enumeration value="Foodborne Illness"/>
          <xsd:enumeration value="Immunization"/>
          <xsd:enumeration value="Sexually Transmitted Infections (STI)"/>
          <xsd:enumeration value="---Health Data---"/>
          <xsd:enumeration value="Environment"/>
          <xsd:enumeration value="Pregnancy and Birth"/>
          <xsd:enumeration value="Youth"/>
          <xsd:enumeration value="---Pregnancy, Infants and Children---"/>
          <xsd:enumeration value="Child Health Promotion (CHP) Program"/>
          <xsd:enumeration value="Status of Children Reports"/>
          <xsd:enumeration value="-Property and Taxes-"/>
          <xsd:enumeration value="--Property--"/>
          <xsd:enumeration value="---Property Value---"/>
          <xsd:enumeration value="Agents By Tax Area, Codes and Descriptions"/>
          <xsd:enumeration value="Agricultural Property"/>
          <xsd:enumeration value="Appeals"/>
          <xsd:enumeration value="Area and Class, Breakdown By Class"/>
          <xsd:enumeration value="Assessments"/>
          <xsd:enumeration value="Comparable Sales"/>
          <xsd:enumeration value="Recent Sales"/>
          <xsd:enumeration value="Forms, Letters and Other Information"/>
          <xsd:enumeration value="Mill Levies"/>
          <xsd:enumeration value="Senior and Veteran Programs"/>
          <xsd:enumeration value="Taxable Property"/>
        </xsd:restriction>
      </xsd:simpleType>
    </xsd:element>
    <xsd:element name="librarylevel5" ma:index="9" nillable="true" ma:displayName="Library Level5" ma:description="Library Level5" ma:format="Dropdown" ma:internalName="librarylevel5">
      <xsd:simpleType>
        <xsd:restriction base="dms:Choice">
          <xsd:enumeration value="-Environment-"/>
          <xsd:enumeration value="--Air--"/>
          <xsd:enumeration value="---Indoor---"/>
          <xsd:enumeration value="----Pollution Sources----"/>
          <xsd:enumeration value="Asbestos"/>
          <xsd:enumeration value="Carbon Monoxide (CO)"/>
          <xsd:enumeration value="Dust"/>
          <xsd:enumeration value="Formaldehyde"/>
          <xsd:enumeration value="Lead"/>
          <xsd:enumeration value="Radon"/>
          <xsd:enumeration value="Secondhand Smoke"/>
          <xsd:enumeration value="---Outdoor---"/>
          <xsd:enumeration value="----Air Quality Monitoring----"/>
          <xsd:enumeration value="Cemex"/>
          <xsd:enumeration value="--Land--"/>
          <xsd:enumeration value="---Fire Management---"/>
          <xsd:enumeration value="----Fire----"/>
          <xsd:enumeration value="Black Tiger Fire"/>
          <xsd:enumeration value="Fourmile Canyon Fire"/>
          <xsd:enumeration value="--Open Space--"/>
          <xsd:enumeration value="---Planning---"/>
          <xsd:enumeration value="Management Plans"/>
          <xsd:enumeration value="---Resource Management---"/>
          <xsd:enumeration value="Agriculture"/>
          <xsd:enumeration value="-Help-"/>
          <xsd:enumeration value="--Health--"/>
          <xsd:enumeration value="---Consumer Protection---"/>
          <xsd:enumeration value="----Food Safety Program----"/>
          <xsd:enumeration value="Colorado Retail Food Establishment Rules and Regulations"/>
          <xsd:enumeration value="Food Safety at Home"/>
          <xsd:enumeration value="Partners for Food Safety Program (PFSP)"/>
          <xsd:enumeration value="Restaurant Management Resources"/>
          <xsd:enumeration value="---Diseases---"/>
          <xsd:enumeration value="----Animal----"/>
          <xsd:enumeration value="Insect"/>
          <xsd:enumeration value="Veterinarian Resources"/>
          <xsd:enumeration value="---Health Data---"/>
          <xsd:enumeration value="----Mental Health----"/>
          <xsd:enumeration value="Youth Risk Behavior Survey (YRBS)"/>
          <xsd:enumeration value="---Pregnancy, Infants and Children---"/>
          <xsd:enumeration value="----Child Health Promotion (CHP) Program----"/>
          <xsd:enumeration value="Behavior Concerns"/>
          <xsd:enumeration value="Child Care"/>
          <xsd:enumeration value="Giving Medication"/>
          <xsd:enumeration value="Health and Healthcare"/>
          <xsd:enumeration value="Preventing Illness and Disease"/>
          <xsd:enumeration value="Regulations"/>
          <xsd:enumeration value="Research and Reports"/>
          <xsd:enumeration value="Safety"/>
          <xsd:enumeration value="Wellness and Nutrition"/>
          <xsd:enumeration value="-Property and Taxes-"/>
          <xsd:enumeration value="--Property--"/>
          <xsd:enumeration value="---Property Value---"/>
          <xsd:enumeration value="----Appeals----"/>
          <xsd:enumeration value="----Assessments----"/>
          <xsd:enumeration value="Abstracts"/>
          <xsd:enumeration value="----Comparable Sales----"/>
          <xsd:enumeration value="Apartment Buildings"/>
          <xsd:enumeration value="Commercial Property"/>
          <xsd:enumeration value="Condominiums"/>
          <xsd:enumeration value="Single Family Residential"/>
          <xsd:enumeration value="Vacant Land"/>
        </xsd:restriction>
      </xsd:simpleType>
    </xsd:element>
    <xsd:element name="display" ma:index="10" nillable="true" ma:displayName="Display" ma:default="1" ma:description="Used to filter if something is displayed or not. Check=yes." ma:internalName="display">
      <xsd:simpleType>
        <xsd:restriction base="dms:Boolean"/>
      </xsd:simpleType>
    </xsd:element>
    <xsd:element name="catmap" ma:index="11" nillable="true" ma:displayName="CatMap" ma:description="Used to sort maps - use with LibraryDocType: Maps" ma:format="Dropdown" ma:internalName="catmap">
      <xsd:simpleType>
        <xsd:restriction base="dms:Choice">
          <xsd:enumeration value="Bikeways and Trails"/>
          <xsd:enumeration value="Capital Improvement Project"/>
          <xsd:enumeration value="Comprehensive Plan"/>
          <xsd:enumeration value="Code"/>
          <xsd:enumeration value="County Offices"/>
          <xsd:enumeration value="Crime Maps"/>
          <xsd:enumeration value="Districts"/>
          <xsd:enumeration value="Election"/>
          <xsd:enumeration value="E-Mapping"/>
          <xsd:enumeration value="Environment"/>
          <xsd:enumeration value="Fire"/>
          <xsd:enumeration value="Flood &amp; Waterways"/>
          <xsd:enumeration value="Inter-Governmental Agreements (IGA)"/>
          <xsd:enumeration value="Overlay Plan"/>
          <xsd:enumeration value="Parks and Trails"/>
          <xsd:enumeration value="Property"/>
          <xsd:enumeration value="Reservoirs &amp; Ditches"/>
          <xsd:enumeration value="Roads"/>
          <xsd:enumeration value="Transferable Development Rights (TDR)"/>
          <xsd:enumeration value="Zoning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brarylevel4 xmlns="f05f512a-634a-418a-8491-f85ff5898cc2" xsi:nil="true"/>
    <librarylevel5 xmlns="f05f512a-634a-418a-8491-f85ff5898cc2" xsi:nil="true"/>
    <LibraryDocType xmlns="f05f512a-634a-418a-8491-f85ff5898cc2">Forms and Applications</LibraryDocType>
    <EnEspanol xmlns="f05f512a-634a-418a-8491-f85ff5898cc2">false</EnEspanol>
    <catmap xmlns="f05f512a-634a-418a-8491-f85ff5898cc2" xsi:nil="true"/>
    <LibrarySubCategory xmlns="f05f512a-634a-418a-8491-f85ff5898cc2">Zero Waste</LibrarySubCategory>
    <DeptOffice xmlns="http://schemas.microsoft.com/sharepoint/v3">
      <Value>Resource Conservation</Value>
    </DeptOffice>
    <LibraryCategory xmlns="f05f512a-634a-418a-8491-f85ff5898cc2">Sustain</LibraryCategory>
    <LibraryLevel3 xmlns="f05f512a-634a-418a-8491-f85ff5898cc2">Household Hazardous Waste</LibraryLevel3>
    <display xmlns="f05f512a-634a-418a-8491-f85ff5898cc2">true</display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9F2D56-0FDA-496B-A37F-7F95CC87B4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05f512a-634a-418a-8491-f85ff5898cc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5DBD319-308C-4844-BC11-6F237C731F3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B1C1D9B3-1916-41DD-9013-67070979AA56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f05f512a-634a-418a-8491-f85ff5898cc2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25E044A4-B6BE-4D6D-8590-D24E4C002A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Hazardous</vt:lpstr>
      <vt:lpstr>Other</vt:lpstr>
      <vt:lpstr>Sheet1!Print_Area</vt:lpstr>
      <vt:lpstr>Sheet1!Print_Titles</vt:lpstr>
      <vt:lpstr>REQUIRED_All_Applicable_EPA_Waste_Codes__D__F__P__K__and_U_lists</vt:lpstr>
      <vt:lpstr>Universal</vt:lpstr>
    </vt:vector>
  </TitlesOfParts>
  <Company>Boulder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CESQG Inventory Form for Businesses</dc:title>
  <dc:creator>Collins, Hilary</dc:creator>
  <cp:lastModifiedBy>Fuller, Shelly</cp:lastModifiedBy>
  <cp:lastPrinted>2023-01-05T17:08:41Z</cp:lastPrinted>
  <dcterms:created xsi:type="dcterms:W3CDTF">2011-07-31T16:39:37Z</dcterms:created>
  <dcterms:modified xsi:type="dcterms:W3CDTF">2024-01-26T18:28:20Z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display_urn:schemas-microsoft-com:office:office#Editor">
    <vt:lpwstr>System Account</vt:lpwstr>
  </property>
  <property fmtid="{D5CDD505-2E9C-101B-9397-08002B2CF9AE}" pid="4" name="xd_Signature">
    <vt:lpwstr/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Program">
    <vt:lpwstr/>
  </property>
  <property fmtid="{D5CDD505-2E9C-101B-9397-08002B2CF9AE}" pid="8" name="display_urn:schemas-microsoft-com:office:office#Author">
    <vt:lpwstr>System Account</vt:lpwstr>
  </property>
  <property fmtid="{D5CDD505-2E9C-101B-9397-08002B2CF9AE}" pid="9" name="URL">
    <vt:lpwstr/>
  </property>
</Properties>
</file>