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rshall\OneDrive - Boulder County\WORK-1D\z-DESK-1D\"/>
    </mc:Choice>
  </mc:AlternateContent>
  <xr:revisionPtr revIDLastSave="1" documentId="13_ncr:1_{021FAC6A-FC96-4220-9BA6-529024C1F6C6}" xr6:coauthVersionLast="45" xr6:coauthVersionMax="45" xr10:uidLastSave="{28A29293-525A-40A9-9D0E-584848550EBE}"/>
  <bookViews>
    <workbookView xWindow="648" yWindow="1536" windowWidth="22392" windowHeight="10896" activeTab="1" xr2:uid="{00000000-000D-0000-FFFF-FFFF00000000}"/>
  </bookViews>
  <sheets>
    <sheet name="Changes_by_Tax_Area" sheetId="1" r:id="rId1"/>
    <sheet name="Changes_by_Authority" sheetId="2" r:id="rId2"/>
  </sheets>
  <definedNames>
    <definedName name="_xlnm._FilterDatabase" localSheetId="1" hidden="1">Changes_by_Authority!$A$1:$O$139</definedName>
    <definedName name="_xlnm._FilterDatabase" localSheetId="0" hidden="1">Changes_by_Tax_Area!$A$1:$H$337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5" i="1" l="1"/>
  <c r="F225" i="1" s="1"/>
  <c r="E226" i="1"/>
  <c r="F226" i="1" s="1"/>
  <c r="E227" i="1"/>
  <c r="F227" i="1" s="1"/>
  <c r="E228" i="1"/>
  <c r="F228" i="1" s="1"/>
  <c r="E229" i="1"/>
  <c r="F229" i="1" s="1"/>
  <c r="E230" i="1"/>
  <c r="F230" i="1" s="1"/>
  <c r="E231" i="1"/>
  <c r="F231" i="1" s="1"/>
  <c r="E232" i="1"/>
  <c r="F232" i="1" s="1"/>
  <c r="E233" i="1"/>
  <c r="F233" i="1" s="1"/>
  <c r="G138" i="2"/>
  <c r="H138" i="2" s="1"/>
  <c r="G104" i="2"/>
  <c r="H104" i="2" s="1"/>
  <c r="G105" i="2"/>
  <c r="H105" i="2" s="1"/>
  <c r="G106" i="2"/>
  <c r="H106" i="2" s="1"/>
  <c r="G107" i="2"/>
  <c r="H107" i="2" s="1"/>
  <c r="G108" i="2"/>
  <c r="H108" i="2" s="1"/>
  <c r="G102" i="2"/>
  <c r="H102" i="2" s="1"/>
  <c r="G103" i="2"/>
  <c r="H103" i="2" s="1"/>
  <c r="E3" i="1" l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F294" i="1" s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2" i="1"/>
  <c r="F2" i="1" s="1"/>
  <c r="G137" i="2" l="1"/>
  <c r="H137" i="2" s="1"/>
  <c r="G136" i="2" l="1"/>
  <c r="H136" i="2" s="1"/>
  <c r="G139" i="2"/>
  <c r="H139" i="2" s="1"/>
  <c r="G124" i="2"/>
  <c r="H124" i="2" s="1"/>
  <c r="G123" i="2"/>
  <c r="H123" i="2" s="1"/>
  <c r="G122" i="2"/>
  <c r="H122" i="2" s="1"/>
  <c r="G101" i="2"/>
  <c r="H101" i="2" s="1"/>
  <c r="G100" i="2"/>
  <c r="H100" i="2" s="1"/>
  <c r="G99" i="2"/>
  <c r="H99" i="2" s="1"/>
  <c r="G98" i="2"/>
  <c r="H98" i="2" s="1"/>
  <c r="G41" i="2"/>
  <c r="H41" i="2" s="1"/>
  <c r="G42" i="2"/>
  <c r="H42" i="2" s="1"/>
  <c r="G43" i="2"/>
  <c r="H43" i="2" s="1"/>
  <c r="G44" i="2"/>
  <c r="H44" i="2" s="1"/>
  <c r="G45" i="2"/>
  <c r="H45" i="2" s="1"/>
  <c r="G46" i="2"/>
  <c r="H46" i="2" s="1"/>
  <c r="G47" i="2"/>
  <c r="H47" i="2" s="1"/>
  <c r="G48" i="2"/>
  <c r="H48" i="2" s="1"/>
  <c r="G49" i="2"/>
  <c r="H49" i="2" s="1"/>
  <c r="G50" i="2"/>
  <c r="H50" i="2" s="1"/>
  <c r="G51" i="2"/>
  <c r="H51" i="2" s="1"/>
  <c r="G52" i="2"/>
  <c r="H52" i="2" s="1"/>
  <c r="G53" i="2"/>
  <c r="H53" i="2" s="1"/>
  <c r="G54" i="2"/>
  <c r="H54" i="2" s="1"/>
  <c r="G55" i="2"/>
  <c r="H55" i="2" s="1"/>
  <c r="G56" i="2"/>
  <c r="H56" i="2" s="1"/>
  <c r="G57" i="2"/>
  <c r="H57" i="2" s="1"/>
  <c r="G58" i="2"/>
  <c r="H58" i="2" s="1"/>
  <c r="G59" i="2"/>
  <c r="H59" i="2" s="1"/>
  <c r="G61" i="2"/>
  <c r="H61" i="2" s="1"/>
  <c r="G60" i="2"/>
  <c r="H60" i="2" s="1"/>
  <c r="G64" i="2"/>
  <c r="H64" i="2" s="1"/>
  <c r="G65" i="2"/>
  <c r="H65" i="2" s="1"/>
  <c r="G66" i="2"/>
  <c r="H66" i="2" s="1"/>
  <c r="G67" i="2"/>
  <c r="H67" i="2" s="1"/>
  <c r="G68" i="2"/>
  <c r="H68" i="2" s="1"/>
  <c r="G69" i="2"/>
  <c r="H69" i="2" s="1"/>
  <c r="G70" i="2"/>
  <c r="H70" i="2" s="1"/>
  <c r="G71" i="2"/>
  <c r="H71" i="2" s="1"/>
  <c r="G72" i="2"/>
  <c r="H72" i="2" s="1"/>
  <c r="G73" i="2"/>
  <c r="H73" i="2" s="1"/>
  <c r="G74" i="2"/>
  <c r="H74" i="2" s="1"/>
  <c r="G75" i="2"/>
  <c r="H75" i="2" s="1"/>
  <c r="G76" i="2"/>
  <c r="H76" i="2" s="1"/>
  <c r="G77" i="2"/>
  <c r="H77" i="2" s="1"/>
  <c r="G78" i="2"/>
  <c r="H78" i="2" s="1"/>
  <c r="G79" i="2"/>
  <c r="H79" i="2" s="1"/>
  <c r="G80" i="2"/>
  <c r="H80" i="2" s="1"/>
  <c r="G81" i="2"/>
  <c r="H81" i="2" s="1"/>
  <c r="G82" i="2"/>
  <c r="H82" i="2" s="1"/>
  <c r="G83" i="2"/>
  <c r="H83" i="2" s="1"/>
  <c r="G84" i="2"/>
  <c r="H84" i="2" s="1"/>
  <c r="G85" i="2"/>
  <c r="H85" i="2" s="1"/>
  <c r="G86" i="2"/>
  <c r="H86" i="2" s="1"/>
  <c r="G87" i="2"/>
  <c r="H87" i="2" s="1"/>
  <c r="G88" i="2"/>
  <c r="H88" i="2" s="1"/>
  <c r="G89" i="2"/>
  <c r="H89" i="2" s="1"/>
  <c r="G90" i="2"/>
  <c r="H90" i="2" s="1"/>
  <c r="G91" i="2"/>
  <c r="H91" i="2" s="1"/>
  <c r="G92" i="2"/>
  <c r="H92" i="2" s="1"/>
  <c r="G93" i="2"/>
  <c r="H93" i="2" s="1"/>
  <c r="G94" i="2"/>
  <c r="H94" i="2" s="1"/>
  <c r="G95" i="2"/>
  <c r="H95" i="2" s="1"/>
  <c r="G96" i="2"/>
  <c r="H96" i="2" s="1"/>
  <c r="G97" i="2"/>
  <c r="H97" i="2" s="1"/>
  <c r="G109" i="2"/>
  <c r="H109" i="2" s="1"/>
  <c r="G110" i="2"/>
  <c r="H110" i="2" s="1"/>
  <c r="G111" i="2"/>
  <c r="H111" i="2" s="1"/>
  <c r="G112" i="2"/>
  <c r="H112" i="2" s="1"/>
  <c r="G113" i="2"/>
  <c r="H113" i="2" s="1"/>
  <c r="G114" i="2"/>
  <c r="H114" i="2" s="1"/>
  <c r="G115" i="2"/>
  <c r="H115" i="2" s="1"/>
  <c r="G116" i="2"/>
  <c r="H116" i="2" s="1"/>
  <c r="G117" i="2"/>
  <c r="H117" i="2" s="1"/>
  <c r="G118" i="2"/>
  <c r="H118" i="2" s="1"/>
  <c r="G119" i="2"/>
  <c r="H119" i="2" s="1"/>
  <c r="G120" i="2"/>
  <c r="H120" i="2" s="1"/>
  <c r="G121" i="2"/>
  <c r="H121" i="2" s="1"/>
  <c r="G126" i="2"/>
  <c r="H126" i="2" s="1"/>
  <c r="G127" i="2"/>
  <c r="H127" i="2" s="1"/>
  <c r="G128" i="2"/>
  <c r="H128" i="2" s="1"/>
  <c r="G129" i="2"/>
  <c r="H129" i="2" s="1"/>
  <c r="G130" i="2"/>
  <c r="H130" i="2" s="1"/>
  <c r="G131" i="2"/>
  <c r="H131" i="2" s="1"/>
  <c r="G132" i="2"/>
  <c r="H132" i="2" s="1"/>
  <c r="G133" i="2"/>
  <c r="H133" i="2" s="1"/>
  <c r="G134" i="2"/>
  <c r="H134" i="2" s="1"/>
  <c r="G135" i="2"/>
  <c r="H135" i="2" s="1"/>
  <c r="G40" i="2"/>
  <c r="H40" i="2" s="1"/>
  <c r="G22" i="2" l="1"/>
  <c r="H22" i="2" s="1"/>
  <c r="G23" i="2"/>
  <c r="H23" i="2" s="1"/>
  <c r="G63" i="2"/>
  <c r="H6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21" i="2"/>
  <c r="H21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10" i="2"/>
  <c r="H10" i="2" s="1"/>
  <c r="G5" i="2"/>
  <c r="H5" i="2" s="1"/>
  <c r="G6" i="2"/>
  <c r="H6" i="2" s="1"/>
  <c r="G7" i="2"/>
  <c r="H7" i="2" s="1"/>
  <c r="G8" i="2"/>
  <c r="H8" i="2" s="1"/>
  <c r="G3" i="2"/>
  <c r="H3" i="2" s="1"/>
  <c r="O5" i="2" l="1"/>
  <c r="O6" i="2"/>
  <c r="O7" i="2"/>
  <c r="O8" i="2"/>
  <c r="O10" i="2"/>
  <c r="O11" i="2"/>
  <c r="O12" i="2"/>
  <c r="O13" i="2"/>
  <c r="O14" i="2"/>
  <c r="O15" i="2"/>
  <c r="O16" i="2"/>
  <c r="O17" i="2"/>
  <c r="O18" i="2"/>
  <c r="O19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6" i="2"/>
  <c r="O127" i="2"/>
  <c r="O128" i="2"/>
  <c r="O129" i="2"/>
  <c r="O130" i="2"/>
  <c r="O131" i="2"/>
  <c r="O132" i="2"/>
  <c r="O133" i="2"/>
  <c r="O134" i="2"/>
  <c r="O135" i="2"/>
  <c r="O139" i="2"/>
  <c r="O3" i="2"/>
  <c r="N3" i="2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2" i="1"/>
  <c r="N111" i="2"/>
  <c r="N60" i="2"/>
  <c r="N10" i="2"/>
  <c r="N11" i="2"/>
  <c r="N12" i="2"/>
  <c r="N13" i="2"/>
  <c r="N14" i="2"/>
  <c r="N15" i="2"/>
  <c r="N16" i="2"/>
  <c r="N17" i="2"/>
  <c r="N18" i="2"/>
  <c r="N19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109" i="2"/>
  <c r="N110" i="2"/>
  <c r="N112" i="2"/>
  <c r="N113" i="2"/>
  <c r="N114" i="2"/>
  <c r="N115" i="2"/>
  <c r="N116" i="2"/>
  <c r="N117" i="2"/>
  <c r="N118" i="2"/>
  <c r="N119" i="2"/>
  <c r="N120" i="2"/>
  <c r="N121" i="2"/>
  <c r="N126" i="2"/>
  <c r="N127" i="2"/>
  <c r="N128" i="2"/>
  <c r="N129" i="2"/>
  <c r="N130" i="2"/>
  <c r="N131" i="2"/>
  <c r="N132" i="2"/>
  <c r="N133" i="2"/>
  <c r="N134" i="2"/>
  <c r="N135" i="2"/>
  <c r="N139" i="2"/>
  <c r="N6" i="2"/>
  <c r="N7" i="2"/>
  <c r="N8" i="2"/>
  <c r="N5" i="2"/>
</calcChain>
</file>

<file path=xl/sharedStrings.xml><?xml version="1.0" encoding="utf-8"?>
<sst xmlns="http://schemas.openxmlformats.org/spreadsheetml/2006/main" count="1345" uniqueCount="1095">
  <si>
    <t>Tax Area</t>
  </si>
  <si>
    <t>Boulder County, RTD and:</t>
  </si>
  <si>
    <t>Mill Levy Change</t>
  </si>
  <si>
    <t>Percent Change</t>
  </si>
  <si>
    <t>0010</t>
  </si>
  <si>
    <t>RE-2 BLDR NCWD UDFC</t>
  </si>
  <si>
    <t>0012</t>
  </si>
  <si>
    <t>RE-2 BLDR NCWD UDFC BCGID</t>
  </si>
  <si>
    <t>0014</t>
  </si>
  <si>
    <t>RE-2 BLDR NCWD UDFC UHGID</t>
  </si>
  <si>
    <t>0015</t>
  </si>
  <si>
    <t>RE-2 BLDR NCWD UDFC DBBID</t>
  </si>
  <si>
    <t>0017</t>
  </si>
  <si>
    <t>RE-2 BLDR NCWD UDFC DBBID BCGID</t>
  </si>
  <si>
    <t>0018</t>
  </si>
  <si>
    <t>RE-2 BLDR NCWD UDFC DBBID BCGID BURA9th</t>
  </si>
  <si>
    <t>0020</t>
  </si>
  <si>
    <t>RE-2 BLDR NCWD UDFC BRFD</t>
  </si>
  <si>
    <t>0021</t>
  </si>
  <si>
    <t>RE-2 BLDR NCWD UDFC KMD</t>
  </si>
  <si>
    <t>0026</t>
  </si>
  <si>
    <t>RE-2 BLDR NCWD UDFC BJAGT BJAGP</t>
  </si>
  <si>
    <t>0027</t>
  </si>
  <si>
    <t>RE-2 BLDR NCWD UDFC BJAGT</t>
  </si>
  <si>
    <t>0034</t>
  </si>
  <si>
    <t>RE-2 BLDR UDFC</t>
  </si>
  <si>
    <t>0036</t>
  </si>
  <si>
    <t>RE-2 BLDR UDFC RMFD</t>
  </si>
  <si>
    <t>0040</t>
  </si>
  <si>
    <t>RE-2 BLDR NCWD UDFC FGED</t>
  </si>
  <si>
    <t>0041</t>
  </si>
  <si>
    <t>RE-2 BLDR NCWD UDFC LHWD</t>
  </si>
  <si>
    <t>0042</t>
  </si>
  <si>
    <t>0043</t>
  </si>
  <si>
    <t>RE-1J BLDR NCWD UDFC</t>
  </si>
  <si>
    <t>0047</t>
  </si>
  <si>
    <t>RE-2 BLDR NCWD UDFC RMFD</t>
  </si>
  <si>
    <t>0090</t>
  </si>
  <si>
    <t>RE-2 LSVL NCWD UDFC LOFD</t>
  </si>
  <si>
    <t>0091</t>
  </si>
  <si>
    <t>RE-2 LSVL NCWD UDFC LOFD MSLBID</t>
  </si>
  <si>
    <t>0092</t>
  </si>
  <si>
    <t>RE-2 LSVL NCWD UDFC RMFD</t>
  </si>
  <si>
    <t>0094</t>
  </si>
  <si>
    <t>RE-2 LSVL NCWD UDFC LOFD HWY42RURP</t>
  </si>
  <si>
    <t>0095</t>
  </si>
  <si>
    <t>RE-2 LSVL NCWD UDFC LOFD MSLBID HWY42RURP</t>
  </si>
  <si>
    <t>0096</t>
  </si>
  <si>
    <t>RE-2 LSVL NCWD UDFC LOFD CTCMD</t>
  </si>
  <si>
    <t>0098</t>
  </si>
  <si>
    <t>RE-2 LSVL NCWD UDFC LOFD TMD</t>
  </si>
  <si>
    <t>0099</t>
  </si>
  <si>
    <t>RE-2 LSVL UDFC LOFD</t>
  </si>
  <si>
    <t>0110</t>
  </si>
  <si>
    <t>RE-2 LAF NCWD UDFC</t>
  </si>
  <si>
    <t>0111</t>
  </si>
  <si>
    <t>RE-2 LAF NCWD UDFC LOFD</t>
  </si>
  <si>
    <t>0112</t>
  </si>
  <si>
    <t>RE-2 LAF NCWD UDFC LRFD</t>
  </si>
  <si>
    <t>0114</t>
  </si>
  <si>
    <t>RE-2 LAF NCWD UDFC LHWD</t>
  </si>
  <si>
    <t>0116</t>
  </si>
  <si>
    <t>RE-2 LAF NCWD UDFC LHWD LOFD</t>
  </si>
  <si>
    <t>0117</t>
  </si>
  <si>
    <t>RE-2 LAF NCWD UDFC LCCGID</t>
  </si>
  <si>
    <t>0119</t>
  </si>
  <si>
    <t>RE-2 LAF NCWD UDFC LATCGID</t>
  </si>
  <si>
    <t>0120</t>
  </si>
  <si>
    <t>RE-2 LAF NCWD UDFC LAFURP</t>
  </si>
  <si>
    <t>0122</t>
  </si>
  <si>
    <t>RE-2 LAF NCWD UDFC LRFD EXEMPLA</t>
  </si>
  <si>
    <t>0124</t>
  </si>
  <si>
    <t>RE-2 LAF NCWD UDFC SBRRURP</t>
  </si>
  <si>
    <t>0125</t>
  </si>
  <si>
    <t>RE-2 LAF NCWD UDFC MVFD</t>
  </si>
  <si>
    <t>0127</t>
  </si>
  <si>
    <t>RE-2 LAF NCWD UDFC LRFD SOLAMDC</t>
  </si>
  <si>
    <t>0128</t>
  </si>
  <si>
    <t>RE-2 LAF NCWD UDFC EXEMPLA</t>
  </si>
  <si>
    <t>0129</t>
  </si>
  <si>
    <t>RE-2 LAF NCWD UDFC SOLAMDI</t>
  </si>
  <si>
    <t>0131</t>
  </si>
  <si>
    <t>RE-2 LAF NCWD UDFC LCRPCGID</t>
  </si>
  <si>
    <t>0132</t>
  </si>
  <si>
    <t>RE-2 LAF UDFC LRFD</t>
  </si>
  <si>
    <t>0133</t>
  </si>
  <si>
    <t>RE-2 LAF NCWD UDFC LHWD WNMD</t>
  </si>
  <si>
    <t>0140</t>
  </si>
  <si>
    <t>RE-2 JAS SVLHD</t>
  </si>
  <si>
    <t>0160</t>
  </si>
  <si>
    <t>RE-2 NED NFD NLD NEDDDA NEPD</t>
  </si>
  <si>
    <t>0161</t>
  </si>
  <si>
    <t>RE-2 NED NFD NLD NEPD</t>
  </si>
  <si>
    <t>0162</t>
  </si>
  <si>
    <t>RE-2 NLD NEPD</t>
  </si>
  <si>
    <t>0163</t>
  </si>
  <si>
    <t>RE-2 HCFD NLD NEPD</t>
  </si>
  <si>
    <t>0164</t>
  </si>
  <si>
    <t>RE-2 IPFD NLD NEPD</t>
  </si>
  <si>
    <t>0165</t>
  </si>
  <si>
    <t>RE-2 SLFPD NLD NEPD</t>
  </si>
  <si>
    <t>0166</t>
  </si>
  <si>
    <t>RE-2 NFD NLD NEPD</t>
  </si>
  <si>
    <t>0167</t>
  </si>
  <si>
    <t>RE-2 LEWSD NFD NLD NEPD</t>
  </si>
  <si>
    <t>0168</t>
  </si>
  <si>
    <t>RE-2 FMFD NLD NEPD</t>
  </si>
  <si>
    <t>0170</t>
  </si>
  <si>
    <t>RE-2 PBWD BRFD</t>
  </si>
  <si>
    <t>0180</t>
  </si>
  <si>
    <t>RE-2</t>
  </si>
  <si>
    <t>0181</t>
  </si>
  <si>
    <t>RE-2 RMFD</t>
  </si>
  <si>
    <t>0182</t>
  </si>
  <si>
    <t>RE-2 HCFD</t>
  </si>
  <si>
    <t>0183</t>
  </si>
  <si>
    <t>RE-2 HCFD NEPD</t>
  </si>
  <si>
    <t>0184</t>
  </si>
  <si>
    <t>RE-2 BMFWSD BMFPD</t>
  </si>
  <si>
    <t>0186</t>
  </si>
  <si>
    <t>RE-2 GHFD</t>
  </si>
  <si>
    <t>0187</t>
  </si>
  <si>
    <t>RE-2 IPFD</t>
  </si>
  <si>
    <t>0188</t>
  </si>
  <si>
    <t>RE-2 SLFPD</t>
  </si>
  <si>
    <t>0189</t>
  </si>
  <si>
    <t>RE-2 BRFD</t>
  </si>
  <si>
    <t>0190</t>
  </si>
  <si>
    <t>RE-2 CCFD</t>
  </si>
  <si>
    <t>0191</t>
  </si>
  <si>
    <t>RE-2 LHFD</t>
  </si>
  <si>
    <t>0193</t>
  </si>
  <si>
    <t>RE-2 CCFD CCCPRD</t>
  </si>
  <si>
    <t>0194</t>
  </si>
  <si>
    <t>RE-2 NFD</t>
  </si>
  <si>
    <t>0201</t>
  </si>
  <si>
    <t>RE-2 UDFC</t>
  </si>
  <si>
    <t>0202</t>
  </si>
  <si>
    <t>RE-2 UDFC RMFD</t>
  </si>
  <si>
    <t>0203</t>
  </si>
  <si>
    <t>RE-2 UDFC BMFWSD BMFPD</t>
  </si>
  <si>
    <t>0206</t>
  </si>
  <si>
    <t>RE-2 UDFC LHFD</t>
  </si>
  <si>
    <t>0210</t>
  </si>
  <si>
    <t>RE-2 UDFC PBWD BRFD</t>
  </si>
  <si>
    <t>0211</t>
  </si>
  <si>
    <t>RE-2 UDFC BRFD</t>
  </si>
  <si>
    <t>0216</t>
  </si>
  <si>
    <t>RE-2 SUP NCWD UDFC RMFD</t>
  </si>
  <si>
    <t>0217</t>
  </si>
  <si>
    <t>RE-2 SUP UDFC RMFD</t>
  </si>
  <si>
    <t>0221</t>
  </si>
  <si>
    <t>0222</t>
  </si>
  <si>
    <t>0223</t>
  </si>
  <si>
    <t>0227</t>
  </si>
  <si>
    <t>0228</t>
  </si>
  <si>
    <t>0230</t>
  </si>
  <si>
    <t>0231</t>
  </si>
  <si>
    <t>0234</t>
  </si>
  <si>
    <t>0236</t>
  </si>
  <si>
    <t>RE-2 SUP NCWD UDFC RMFD CMD</t>
  </si>
  <si>
    <t>0237</t>
  </si>
  <si>
    <t>0238</t>
  </si>
  <si>
    <t>0239</t>
  </si>
  <si>
    <t>0240</t>
  </si>
  <si>
    <t>RE-2 WARD SVLHD IPFD</t>
  </si>
  <si>
    <t>0241</t>
  </si>
  <si>
    <t>0242</t>
  </si>
  <si>
    <t>0243</t>
  </si>
  <si>
    <t>0244</t>
  </si>
  <si>
    <t>0245</t>
  </si>
  <si>
    <t>RE-2 SUP NCWD UDFC RMFD SMIMD STCMD1</t>
  </si>
  <si>
    <t>0250</t>
  </si>
  <si>
    <t>RE-2 NCWD UDFC</t>
  </si>
  <si>
    <t>0251</t>
  </si>
  <si>
    <t>RE-2 NCWD UDFC RMFD</t>
  </si>
  <si>
    <t>0253</t>
  </si>
  <si>
    <t>RE-2 NCWD UDFC BRFD</t>
  </si>
  <si>
    <t>0254</t>
  </si>
  <si>
    <t>RE-2 NCWD UDFC LOFD</t>
  </si>
  <si>
    <t>0260</t>
  </si>
  <si>
    <t>RE-2 NCWD UDFC FMFD</t>
  </si>
  <si>
    <t>0264</t>
  </si>
  <si>
    <t>RE-2 SVLHD BMFWSD BMFPD</t>
  </si>
  <si>
    <t>0266</t>
  </si>
  <si>
    <t>RE-2 SVLHD GHFD</t>
  </si>
  <si>
    <t>0267</t>
  </si>
  <si>
    <t>RE-2 SVLHD IPFD</t>
  </si>
  <si>
    <t>0268</t>
  </si>
  <si>
    <t>RE-2 SVLHD LHFD</t>
  </si>
  <si>
    <t>0270</t>
  </si>
  <si>
    <t>RE-2 SVLHD GHFD LHFD</t>
  </si>
  <si>
    <t>0350</t>
  </si>
  <si>
    <t>RE-2 FMFD</t>
  </si>
  <si>
    <t>0351</t>
  </si>
  <si>
    <t>RE-2 FMFD SFD</t>
  </si>
  <si>
    <t>0352</t>
  </si>
  <si>
    <t>RE-2 UDFC FMFD</t>
  </si>
  <si>
    <t>0410</t>
  </si>
  <si>
    <t>RE-2 UDFC OSWD</t>
  </si>
  <si>
    <t>0412</t>
  </si>
  <si>
    <t>RE-2 SVLHD</t>
  </si>
  <si>
    <t>0413</t>
  </si>
  <si>
    <t>RE-2 SVLHD BMFWSD OSWD BMFPD</t>
  </si>
  <si>
    <t>0414</t>
  </si>
  <si>
    <t>RE-2 UDFC BMFWSD OSWD BMFPD</t>
  </si>
  <si>
    <t>0415</t>
  </si>
  <si>
    <t>RE-2 UDFC OSWD LHFD</t>
  </si>
  <si>
    <t>0416</t>
  </si>
  <si>
    <t>RE-2 SVLHD OSWD LHFD</t>
  </si>
  <si>
    <t>0420</t>
  </si>
  <si>
    <t>RE-2 UDFC PBWD BMFPD</t>
  </si>
  <si>
    <t>0421</t>
  </si>
  <si>
    <t>RE-2 PBWD BMFPD</t>
  </si>
  <si>
    <t>0422</t>
  </si>
  <si>
    <t>RE-2 UDFC PBWD</t>
  </si>
  <si>
    <t>0423</t>
  </si>
  <si>
    <t>RE-2 BMFWSD PBWD BMFPD</t>
  </si>
  <si>
    <t>0430</t>
  </si>
  <si>
    <t>RE-2 NCWD UDFC PBWD BMFPD</t>
  </si>
  <si>
    <t>0441</t>
  </si>
  <si>
    <t>RE-2 NCWD UDFC BRFD KMD</t>
  </si>
  <si>
    <t>0532</t>
  </si>
  <si>
    <t>RE-2 NCWD UDFC NMFRD</t>
  </si>
  <si>
    <t>0602</t>
  </si>
  <si>
    <t>RE-2 UDFC RMFD CCCPRD</t>
  </si>
  <si>
    <t>0680</t>
  </si>
  <si>
    <t>RE-1J LGT NCWD SVLHD</t>
  </si>
  <si>
    <t>0682</t>
  </si>
  <si>
    <t>RE-1J LGT NCWD SVLHD MVFD HJMD</t>
  </si>
  <si>
    <t>0683</t>
  </si>
  <si>
    <t>RE-1J LGT NCWD SVLHD MVFD</t>
  </si>
  <si>
    <t>0685</t>
  </si>
  <si>
    <t>RE-1J LGT NCWD SVLHD LHWD HFPD</t>
  </si>
  <si>
    <t>0687</t>
  </si>
  <si>
    <t>RE-1J LGT NCWD SVLHD LHWD</t>
  </si>
  <si>
    <t>0688</t>
  </si>
  <si>
    <t>RE-1J LGT NCWD SVLHD HFPD</t>
  </si>
  <si>
    <t>0689</t>
  </si>
  <si>
    <t>RE-1J LGT NCWD SVLHD LHWD MVFD</t>
  </si>
  <si>
    <t>0691</t>
  </si>
  <si>
    <t>RE-1J LGT NCWD SVLHD LPWD MVFD</t>
  </si>
  <si>
    <t>0692</t>
  </si>
  <si>
    <t>RE-1J LGT NCWD SVLHD HJMD</t>
  </si>
  <si>
    <t>0695</t>
  </si>
  <si>
    <t>RE-1J LGT NCWD SVLHD TPMURA</t>
  </si>
  <si>
    <t>0696</t>
  </si>
  <si>
    <t>RE-1J LGT NCWD SVLHD TPMD TPMURA</t>
  </si>
  <si>
    <t>0700</t>
  </si>
  <si>
    <t>RE-1J LYONS NCWD SVLHD LYFD LLD</t>
  </si>
  <si>
    <t>0701</t>
  </si>
  <si>
    <t>RE-1J LYONS SVLHD LYFD LLD</t>
  </si>
  <si>
    <t>0702</t>
  </si>
  <si>
    <t>RE-1J LYONS NCWD SVLHD LPWD LYFD LLD</t>
  </si>
  <si>
    <t>0703</t>
  </si>
  <si>
    <t>RE-1J LYONS NCWD SVLHD LYFD LLD LYURA</t>
  </si>
  <si>
    <t>0704</t>
  </si>
  <si>
    <t>RE-1J LYONS SVLHD LYFD LLD LYURA</t>
  </si>
  <si>
    <t>0810</t>
  </si>
  <si>
    <t>RE-1J SVLHD APFD</t>
  </si>
  <si>
    <t>0820</t>
  </si>
  <si>
    <t>RE-1J SVLHD</t>
  </si>
  <si>
    <t>0821</t>
  </si>
  <si>
    <t>RE-1J SVLHD LHFD</t>
  </si>
  <si>
    <t>0822</t>
  </si>
  <si>
    <t>RE-1J SVLHD BMFWSD BMFPD</t>
  </si>
  <si>
    <t>0824</t>
  </si>
  <si>
    <t>RE-1J SVLHD LYFD</t>
  </si>
  <si>
    <t>0825</t>
  </si>
  <si>
    <t>RE-1J SVLHD LYFD LLD</t>
  </si>
  <si>
    <t>0826</t>
  </si>
  <si>
    <t>RE-1J SVLHD LHWD LHFD</t>
  </si>
  <si>
    <t>0827</t>
  </si>
  <si>
    <t>RE-1J SVLHD IPFD</t>
  </si>
  <si>
    <t>0862</t>
  </si>
  <si>
    <t>RE-1J NCWD SVLHD LHWSD LHFD</t>
  </si>
  <si>
    <t>0872</t>
  </si>
  <si>
    <t>RE-1J NCWD SVLHD LHFD</t>
  </si>
  <si>
    <t>0874</t>
  </si>
  <si>
    <t>RE-1J NCWD SVLHD LYFD LLD</t>
  </si>
  <si>
    <t>0876</t>
  </si>
  <si>
    <t>RE-1J NCWD SVLHD BRFD</t>
  </si>
  <si>
    <t>0878</t>
  </si>
  <si>
    <t>RE-1J NCWD SVLHD LHWD LHFD</t>
  </si>
  <si>
    <t>0952</t>
  </si>
  <si>
    <t>RE-1J SVLHD BMFWSD OSWD BMFPD</t>
  </si>
  <si>
    <t>1015</t>
  </si>
  <si>
    <t>RE-1J LGT NCWD SVLHD LGTDDA LGTGID</t>
  </si>
  <si>
    <t>1016</t>
  </si>
  <si>
    <t>RE-1J LGT NCWD SVLHD LGTDDA</t>
  </si>
  <si>
    <t>1017</t>
  </si>
  <si>
    <t>RE-1J LGT NCWD SVLHD LBID LGTDDA LGTGID</t>
  </si>
  <si>
    <t>1018</t>
  </si>
  <si>
    <t>RE-1J LGT NCWD SVLHD LBID LGTDDA</t>
  </si>
  <si>
    <t>1350</t>
  </si>
  <si>
    <t>LR-P-3-J SVLHD APFD</t>
  </si>
  <si>
    <t>1351</t>
  </si>
  <si>
    <t>LR-P-3-J SVLHD</t>
  </si>
  <si>
    <t>1352</t>
  </si>
  <si>
    <t>LR-P-3-J SVLHD APWSD APFD</t>
  </si>
  <si>
    <t>1353</t>
  </si>
  <si>
    <t>LR-P-3-J SVLHD PSFPD</t>
  </si>
  <si>
    <t>1354</t>
  </si>
  <si>
    <t>LR-P-3-J SVLHD EVRPD LLD</t>
  </si>
  <si>
    <t>1355</t>
  </si>
  <si>
    <t>LR-P-3-J SVLHD EVRPD</t>
  </si>
  <si>
    <t>1356</t>
  </si>
  <si>
    <t>LR-P-3-J EVRPD</t>
  </si>
  <si>
    <t>1357</t>
  </si>
  <si>
    <t>LR-P-3-J APFD EVRPD</t>
  </si>
  <si>
    <t>1365</t>
  </si>
  <si>
    <t>LR-P-3-J SVLHD APFD EVRPD</t>
  </si>
  <si>
    <t>1366</t>
  </si>
  <si>
    <t>LR-P-3-J SVLHD LYFD</t>
  </si>
  <si>
    <t>1370</t>
  </si>
  <si>
    <t>RE-2 SFD</t>
  </si>
  <si>
    <t>1371</t>
  </si>
  <si>
    <t>RE-2 SVLHD SFD</t>
  </si>
  <si>
    <t>1391</t>
  </si>
  <si>
    <t>RE-2 ERIE NCWD UDFC LHWD MVFD</t>
  </si>
  <si>
    <t>1392</t>
  </si>
  <si>
    <t>RE-1J ERIE NCWD UDFC MVFD HPLD</t>
  </si>
  <si>
    <t>1393</t>
  </si>
  <si>
    <t>RE-1J ERIE NCWD UDFC MVFD HPLD BMD</t>
  </si>
  <si>
    <t>1394</t>
  </si>
  <si>
    <t>RE-1J ERIE NCWD UDFC MVFD HPLD LCFMD</t>
  </si>
  <si>
    <t>1395</t>
  </si>
  <si>
    <t>RE-1J ERIE NCWD UDFC LHWD MVFD HPLD</t>
  </si>
  <si>
    <t>1396</t>
  </si>
  <si>
    <t>1397</t>
  </si>
  <si>
    <t>1399</t>
  </si>
  <si>
    <t>RE-2 ERIE NCWD UDFC MVFD HPLD EFMD</t>
  </si>
  <si>
    <t>1400</t>
  </si>
  <si>
    <t>RE-2 ERIE NCWD UDFC MVFD HPLD</t>
  </si>
  <si>
    <t>1402</t>
  </si>
  <si>
    <t>RE-2 ERIE NCWD UDFC LHWD MVFD HPLD</t>
  </si>
  <si>
    <t>1404</t>
  </si>
  <si>
    <t>RE-2 ERIE NCWD UDFC MVFD HPLD FMMD</t>
  </si>
  <si>
    <t>1405</t>
  </si>
  <si>
    <t>RE-2 ERIE NCWD UDFC LRFD HPLD</t>
  </si>
  <si>
    <t>1406</t>
  </si>
  <si>
    <t>RE-2 ERIE NCWD UDFC MVFD</t>
  </si>
  <si>
    <t>1407</t>
  </si>
  <si>
    <t>RE-2 ERIE NCWD UDFC MVFD RRMD</t>
  </si>
  <si>
    <t>1410</t>
  </si>
  <si>
    <t>RE-2 ERIE UDFC MVFD HWY287URA</t>
  </si>
  <si>
    <t>1411</t>
  </si>
  <si>
    <t>RE-1J ERIE NCWD UDFC MVFD HPLD FCURA FCMD</t>
  </si>
  <si>
    <t>1412</t>
  </si>
  <si>
    <t>RE-1J ERIE NCWD UDFC MVFD HPLD FCURA FCBID</t>
  </si>
  <si>
    <t>1413</t>
  </si>
  <si>
    <t>RE-2 ERIE UDFC LRFD</t>
  </si>
  <si>
    <t>1414</t>
  </si>
  <si>
    <t>RE-1J ERIE NCWD UDFC LHWD MVFD</t>
  </si>
  <si>
    <t>2789</t>
  </si>
  <si>
    <t>RE-1J NCWD LHWD MVFD LSD</t>
  </si>
  <si>
    <t>2790</t>
  </si>
  <si>
    <t>RE-1J NCWD SVLHD MVFD LSD</t>
  </si>
  <si>
    <t>2792</t>
  </si>
  <si>
    <t>RE-1J NCWD SVLHD LPWD MVFD LSD</t>
  </si>
  <si>
    <t>2794</t>
  </si>
  <si>
    <t>RE-1J NCWD UDFC LHWD MVFD LSD</t>
  </si>
  <si>
    <t>2795</t>
  </si>
  <si>
    <t>RE-1J NCWD SVLHD LHWD MVFD LSD</t>
  </si>
  <si>
    <t>2800</t>
  </si>
  <si>
    <t>RE-1J NCWD SVLHD HFPD LSD</t>
  </si>
  <si>
    <t>2801</t>
  </si>
  <si>
    <t>RE-1J NCWD SVLHD HFPD LSD LLD</t>
  </si>
  <si>
    <t>2802</t>
  </si>
  <si>
    <t>RE-1J NCWD SVLHD LPWD HFPD LSD</t>
  </si>
  <si>
    <t>2803</t>
  </si>
  <si>
    <t>RE-1J NCWD SVLHD LHWD HFPD LSD</t>
  </si>
  <si>
    <t>2805</t>
  </si>
  <si>
    <t>RE-1J NCWD SVLHD LHWD HFPD LHFD LSD</t>
  </si>
  <si>
    <t>2806</t>
  </si>
  <si>
    <t>RE-1J NCWD SVLHD LPWD HFPD LSD LLD</t>
  </si>
  <si>
    <t>2807</t>
  </si>
  <si>
    <t>RE-1J NCWD SVLHD LHWD HFPD LSD LLD</t>
  </si>
  <si>
    <t>2823</t>
  </si>
  <si>
    <t>RE-1J SVLHD LHWD LSD</t>
  </si>
  <si>
    <t>2824</t>
  </si>
  <si>
    <t>RE-1J SVLHD LYFD LSD LLD</t>
  </si>
  <si>
    <t>2826</t>
  </si>
  <si>
    <t>RE-1J SVLHD LHWD LHFD LSD</t>
  </si>
  <si>
    <t>2828</t>
  </si>
  <si>
    <t>RE-1J SVLHD LHWD BRFD LSD</t>
  </si>
  <si>
    <t>2829</t>
  </si>
  <si>
    <t>RE-1J SVLHD LHWD LYFD LSD LLD</t>
  </si>
  <si>
    <t>2840</t>
  </si>
  <si>
    <t>RE-1J NCWD SVLHD BERFD LSD</t>
  </si>
  <si>
    <t>2841</t>
  </si>
  <si>
    <t>RE-1J NCWD SVLHD LPWD BERFD LSD</t>
  </si>
  <si>
    <t>2870</t>
  </si>
  <si>
    <t>RE-1J NCWD SVLHD LSD</t>
  </si>
  <si>
    <t>2872</t>
  </si>
  <si>
    <t>RE-1J NCWD SVLHD LHFD LSD</t>
  </si>
  <si>
    <t>2875</t>
  </si>
  <si>
    <t>RE-1J NCWD SVLHD LYFD LSD LLD</t>
  </si>
  <si>
    <t>2876</t>
  </si>
  <si>
    <t>RE-1J NCWD SVLHD BRFD LSD</t>
  </si>
  <si>
    <t>2877</t>
  </si>
  <si>
    <t>RE-1J NCWD SVLHD LHWD LSD</t>
  </si>
  <si>
    <t>2878</t>
  </si>
  <si>
    <t>RE-1J NCWD SVLHD LHWD LHFD LSD</t>
  </si>
  <si>
    <t>2879</t>
  </si>
  <si>
    <t>RE-1J NCWD SVLHD LHWD BRFD LSD</t>
  </si>
  <si>
    <t>2880</t>
  </si>
  <si>
    <t>RE-1J SVLHD HFPD LSD</t>
  </si>
  <si>
    <t>2882</t>
  </si>
  <si>
    <t>RE-1J SVLHD LHWD HFPD LSD</t>
  </si>
  <si>
    <t>2923</t>
  </si>
  <si>
    <t>RE-1J NCWD SVLHD LHWD BRFD FWMD LSD</t>
  </si>
  <si>
    <t>2970</t>
  </si>
  <si>
    <t>RE-1J NCWD SVLHD LTWD BERFD LSD</t>
  </si>
  <si>
    <t>2980</t>
  </si>
  <si>
    <t>RE-1J NCWD SVLHD LTWD MVFD LSD</t>
  </si>
  <si>
    <t>2981</t>
  </si>
  <si>
    <t>RE-1J NCWD SVLHD LPWD LTWD MVFD LSD</t>
  </si>
  <si>
    <t>2990</t>
  </si>
  <si>
    <t>RE-1J NCWD SVLHD LTWD HFPD LSD</t>
  </si>
  <si>
    <t>3000</t>
  </si>
  <si>
    <t>LR-2J NCWD SVLHD BERFD LSD</t>
  </si>
  <si>
    <t>3001</t>
  </si>
  <si>
    <t>LR-2J NCWD SVLHD LPWD BERFD LSD</t>
  </si>
  <si>
    <t>3002</t>
  </si>
  <si>
    <t>LR-2J NCWD SVLHD LTWD BERFD LSD</t>
  </si>
  <si>
    <t>3010</t>
  </si>
  <si>
    <t>LR-2J NCWD SVLHD HFPD LSD</t>
  </si>
  <si>
    <t>3011</t>
  </si>
  <si>
    <t>LR-2J NCWD SVLHD LPWD HFPD LSD</t>
  </si>
  <si>
    <t>3012</t>
  </si>
  <si>
    <t>LR-2J NCWD SVLHD LTWD HFPD LSD</t>
  </si>
  <si>
    <t>3273</t>
  </si>
  <si>
    <t>RE-1J NCWD SVLHD LHWD NSD MVFD LSD</t>
  </si>
  <si>
    <t>3274</t>
  </si>
  <si>
    <t>RE-1J NCWD UDFC LHWD NSD MVFD LSD</t>
  </si>
  <si>
    <t>4195</t>
  </si>
  <si>
    <t>RE-2 ERIE UDFC MVFD HPLD HWY287URA</t>
  </si>
  <si>
    <t>4196</t>
  </si>
  <si>
    <t>RE-1J ERIE NCWD UDFC MVFD HPLD FCURA</t>
  </si>
  <si>
    <t>4197</t>
  </si>
  <si>
    <t>RE-2 UDFC LHWD MVFD BSD</t>
  </si>
  <si>
    <t>4198</t>
  </si>
  <si>
    <t>RE-2 UDFC BSD</t>
  </si>
  <si>
    <t>4199</t>
  </si>
  <si>
    <t>RE-2 UDFC MVFD BSD</t>
  </si>
  <si>
    <t>4201</t>
  </si>
  <si>
    <t>4202</t>
  </si>
  <si>
    <t>RE-2 UDFC RMFD BSD</t>
  </si>
  <si>
    <t>4203</t>
  </si>
  <si>
    <t>RE-2 UDFC EBCWD RMFD BSD</t>
  </si>
  <si>
    <t>4204</t>
  </si>
  <si>
    <t>RE-2 UDFC LOFD BSD</t>
  </si>
  <si>
    <t>4205</t>
  </si>
  <si>
    <t>RE-2 UDFC LHWD LOFD BSD</t>
  </si>
  <si>
    <t>4207</t>
  </si>
  <si>
    <t>RE-2 UDFC LHWD RMFD BSD</t>
  </si>
  <si>
    <t>4208</t>
  </si>
  <si>
    <t>RE-2 UDFC LRFD BSD</t>
  </si>
  <si>
    <t>4211</t>
  </si>
  <si>
    <t>RE-2 UDFC BRFD BSD</t>
  </si>
  <si>
    <t>4214</t>
  </si>
  <si>
    <t>RE-2 UDFC LHWD BSD</t>
  </si>
  <si>
    <t>RE-2 NCWD UDFC BSD</t>
  </si>
  <si>
    <t>4250</t>
  </si>
  <si>
    <t>4251</t>
  </si>
  <si>
    <t>RE-2 NCWD UDFC RMFD BSD</t>
  </si>
  <si>
    <t>4252</t>
  </si>
  <si>
    <t>RE-2 NCWD UDFC LHWD BSD</t>
  </si>
  <si>
    <t>4253</t>
  </si>
  <si>
    <t>RE-2 NCWD UDFC BRFD BSD</t>
  </si>
  <si>
    <t>4254</t>
  </si>
  <si>
    <t>RE-2 NCWD UDFC LOFD BSD</t>
  </si>
  <si>
    <t>4255</t>
  </si>
  <si>
    <t>RE-2 NCWD UDFC LHWD RMFD BSD</t>
  </si>
  <si>
    <t>4256</t>
  </si>
  <si>
    <t>RE-2 NCWD UDFC LHWD BRFD BSD</t>
  </si>
  <si>
    <t>4257</t>
  </si>
  <si>
    <t>RE-2 NCWD UDFC LHWD LOFD BSD</t>
  </si>
  <si>
    <t>4258</t>
  </si>
  <si>
    <t>RE-2 NCWD UDFC BRFD GPID BSD</t>
  </si>
  <si>
    <t>4259</t>
  </si>
  <si>
    <t>RE-2 NCWD UDFC LHWD BRFD GPID BSD</t>
  </si>
  <si>
    <t>4290</t>
  </si>
  <si>
    <t>RE-2 UDFC NMFRD BSD</t>
  </si>
  <si>
    <t>4449</t>
  </si>
  <si>
    <t>RE-2 UDFC HHSD RMFD BSD</t>
  </si>
  <si>
    <t>4500</t>
  </si>
  <si>
    <t>RE-2 NCWD UDFC HHSD RMFD BSD</t>
  </si>
  <si>
    <t>4530</t>
  </si>
  <si>
    <t>RE-2 NCWD UDFC MVFD BSD</t>
  </si>
  <si>
    <t>4531</t>
  </si>
  <si>
    <t>RE-2 NCWD UDFC LHWD MVFD BSD</t>
  </si>
  <si>
    <t>4580</t>
  </si>
  <si>
    <t>RE-2 UDFC SWSD LOFD BSD</t>
  </si>
  <si>
    <t>4600</t>
  </si>
  <si>
    <t>RE-2 RMFD BSD</t>
  </si>
  <si>
    <t>4791</t>
  </si>
  <si>
    <t>RE-1J NCWD UDFC MVFD BSD</t>
  </si>
  <si>
    <t>4794</t>
  </si>
  <si>
    <t>RE-1J NCWD UDFC LHWD MVFD BSD</t>
  </si>
  <si>
    <t>4796</t>
  </si>
  <si>
    <t>RE-1J NCWD UDFC MVFD GPID BSD</t>
  </si>
  <si>
    <t>4941</t>
  </si>
  <si>
    <t>RE-1J NCWD UDFC BNVWSD LHWD MVFD BSD</t>
  </si>
  <si>
    <t>5003</t>
  </si>
  <si>
    <t>RE-1J NCWD UDFC LHWD NSD MVFD GEMPRD GPID BSD</t>
  </si>
  <si>
    <t>5110</t>
  </si>
  <si>
    <t>RE-2 UDFC BWD RMFD BSD</t>
  </si>
  <si>
    <t>5141</t>
  </si>
  <si>
    <t>RE-1J UDFC MVFD BSD</t>
  </si>
  <si>
    <t>5142</t>
  </si>
  <si>
    <t>RE-1J UDFC LHWD MVFD BSD</t>
  </si>
  <si>
    <t>5143</t>
  </si>
  <si>
    <t>RE-1J NCWD LHWD MVFD BSD</t>
  </si>
  <si>
    <t>5191</t>
  </si>
  <si>
    <t>RE-2 UDFC BNVWSD LHWD MVFD BSD</t>
  </si>
  <si>
    <t>5240</t>
  </si>
  <si>
    <t>RE-2 NCWD UDFC BNVWSD MVFD BSD</t>
  </si>
  <si>
    <t>5241</t>
  </si>
  <si>
    <t>RE-2 NCWD UDFC BNVWSD LHWD MVFD BSD</t>
  </si>
  <si>
    <t>5269</t>
  </si>
  <si>
    <t>RE-1J NCWD NSD MVFD BSD</t>
  </si>
  <si>
    <t>5274</t>
  </si>
  <si>
    <t>RE-1J NCWD UDFC LHWD NSD MVFD BSD</t>
  </si>
  <si>
    <t>5275</t>
  </si>
  <si>
    <t>RE-1J NCWD UDFC NSD MVFD GPID BSD</t>
  </si>
  <si>
    <t>District Type</t>
  </si>
  <si>
    <t>Authority Code</t>
  </si>
  <si>
    <t>Taxing Authority/District</t>
  </si>
  <si>
    <t>County</t>
  </si>
  <si>
    <t>100</t>
  </si>
  <si>
    <t>BOULDER COUNTY</t>
  </si>
  <si>
    <t>BOCO</t>
  </si>
  <si>
    <t>Schools</t>
  </si>
  <si>
    <t>201</t>
  </si>
  <si>
    <t>ST VRAIN VALLEY SCHOOL DISTRICT</t>
  </si>
  <si>
    <t>RE-1J</t>
  </si>
  <si>
    <t>202</t>
  </si>
  <si>
    <t>BOULDER VALLEY SCHOOL DISTRICT</t>
  </si>
  <si>
    <t>203</t>
  </si>
  <si>
    <t>THOMPSON SCHOOL DISTRICT</t>
  </si>
  <si>
    <t>LR-2J</t>
  </si>
  <si>
    <t>204</t>
  </si>
  <si>
    <t>PARK SCHOOL DISTRICT</t>
  </si>
  <si>
    <t>LR-P-3-J</t>
  </si>
  <si>
    <t>Towns and Cities</t>
  </si>
  <si>
    <t>301</t>
  </si>
  <si>
    <t>CITY OF BOULDER</t>
  </si>
  <si>
    <t>BLDR</t>
  </si>
  <si>
    <t>303</t>
  </si>
  <si>
    <t>TOWN OF ERIE</t>
  </si>
  <si>
    <t>ERIE</t>
  </si>
  <si>
    <t>304</t>
  </si>
  <si>
    <t>CITY OF JAMESTOWN</t>
  </si>
  <si>
    <t>JAS</t>
  </si>
  <si>
    <t>305</t>
  </si>
  <si>
    <t>CITY OF LAFAYETTE</t>
  </si>
  <si>
    <t>LAF</t>
  </si>
  <si>
    <t>306</t>
  </si>
  <si>
    <t>CITY OF LONGMONT</t>
  </si>
  <si>
    <t>LGT</t>
  </si>
  <si>
    <t>307</t>
  </si>
  <si>
    <t>CITY OF LOUISVILLE</t>
  </si>
  <si>
    <t>LSVL</t>
  </si>
  <si>
    <t>308</t>
  </si>
  <si>
    <t>TOWN OF LYONS</t>
  </si>
  <si>
    <t>LYONS</t>
  </si>
  <si>
    <t>309</t>
  </si>
  <si>
    <t>TOWN OF NEDERLAND</t>
  </si>
  <si>
    <t>NED</t>
  </si>
  <si>
    <t>310</t>
  </si>
  <si>
    <t>TOWN OF SUPERIOR</t>
  </si>
  <si>
    <t>SUP</t>
  </si>
  <si>
    <t>311</t>
  </si>
  <si>
    <t>TOWN OF WARD</t>
  </si>
  <si>
    <t>WARD</t>
  </si>
  <si>
    <t>Water and Water/Sanitation Districts</t>
  </si>
  <si>
    <t>501</t>
  </si>
  <si>
    <t>ALLENSPARK WATER AND SANITATION</t>
  </si>
  <si>
    <t>APWSD</t>
  </si>
  <si>
    <t>502</t>
  </si>
  <si>
    <t>BASELINE WATER DISTRICT</t>
  </si>
  <si>
    <t>BWD</t>
  </si>
  <si>
    <t>505</t>
  </si>
  <si>
    <t>BROWNSVILLE WATER &amp; SANITATION</t>
  </si>
  <si>
    <t>BNVWSD</t>
  </si>
  <si>
    <t>507</t>
  </si>
  <si>
    <t>FAIRWAYS METROPOLITAN DISTRICT</t>
  </si>
  <si>
    <t>FWMD</t>
  </si>
  <si>
    <t>509</t>
  </si>
  <si>
    <t>HOOVER HILL WATER &amp; SANITATON</t>
  </si>
  <si>
    <t>HHSD</t>
  </si>
  <si>
    <t>511</t>
  </si>
  <si>
    <t>LEFTHAND WATER &amp; SANITATION</t>
  </si>
  <si>
    <t>LHWSD</t>
  </si>
  <si>
    <t>512</t>
  </si>
  <si>
    <t>NORTHER COLORADO WATER DISTRICT</t>
  </si>
  <si>
    <t>NCWD</t>
  </si>
  <si>
    <t>513</t>
  </si>
  <si>
    <t>NIWOT SANITATION</t>
  </si>
  <si>
    <t>NSD</t>
  </si>
  <si>
    <t>514</t>
  </si>
  <si>
    <t>OLDE STAGE WATER &amp; SANITATION</t>
  </si>
  <si>
    <t>OSWD</t>
  </si>
  <si>
    <t>515</t>
  </si>
  <si>
    <t>PINE BROOK WATER</t>
  </si>
  <si>
    <t>PBWD</t>
  </si>
  <si>
    <t>516</t>
  </si>
  <si>
    <t>ST VRAIN LEFT HAND WATER</t>
  </si>
  <si>
    <t>SVLHD</t>
  </si>
  <si>
    <t>517</t>
  </si>
  <si>
    <t>SHANNON ESTATES WATER</t>
  </si>
  <si>
    <t>SWSD</t>
  </si>
  <si>
    <t>518</t>
  </si>
  <si>
    <t>URBAN DRAINAGE &amp; FLOOD CONTROL</t>
  </si>
  <si>
    <t>UDFC</t>
  </si>
  <si>
    <t>520</t>
  </si>
  <si>
    <t>LAKE ELDORA WATER</t>
  </si>
  <si>
    <t>LEWSD</t>
  </si>
  <si>
    <t>521</t>
  </si>
  <si>
    <t>LITTLE THOMPSON WATER</t>
  </si>
  <si>
    <t>LTWD</t>
  </si>
  <si>
    <t>523</t>
  </si>
  <si>
    <t>LEFTHAND WATER DISTRICT</t>
  </si>
  <si>
    <t>LHWD</t>
  </si>
  <si>
    <t>524</t>
  </si>
  <si>
    <t>LONGS PEAK WATER DISTRICT</t>
  </si>
  <si>
    <t>LPWD</t>
  </si>
  <si>
    <t>525</t>
  </si>
  <si>
    <t>EAST BOULDER COUNTY WATER DISTRICT</t>
  </si>
  <si>
    <t>EBCWD</t>
  </si>
  <si>
    <t>526</t>
  </si>
  <si>
    <t>BOULDER MOUNTAIN WATER SUBDISTRICT</t>
  </si>
  <si>
    <t>BMFWSD</t>
  </si>
  <si>
    <t>Fire Protection Districts</t>
  </si>
  <si>
    <t>601</t>
  </si>
  <si>
    <t>ALLENSPARK FIRE DISTRICT</t>
  </si>
  <si>
    <t>APFD</t>
  </si>
  <si>
    <t>602</t>
  </si>
  <si>
    <t>BERTHOUD FIRE DISTRICT</t>
  </si>
  <si>
    <t>BERFD</t>
  </si>
  <si>
    <t>603</t>
  </si>
  <si>
    <t>COAL CREEK CANYON FIRE DISTRICT</t>
  </si>
  <si>
    <t>CCFD</t>
  </si>
  <si>
    <t>605</t>
  </si>
  <si>
    <t>FOUR MILE CANYON FIRE DISTRICT</t>
  </si>
  <si>
    <t>FMFD</t>
  </si>
  <si>
    <t>606</t>
  </si>
  <si>
    <t>TIMBERLINE FIRE DISTRICT</t>
  </si>
  <si>
    <t>HCFD</t>
  </si>
  <si>
    <t>607</t>
  </si>
  <si>
    <t>HYGIENE FIRE DISTRICT</t>
  </si>
  <si>
    <t>HFPD</t>
  </si>
  <si>
    <t>608</t>
  </si>
  <si>
    <t>MOUNTAIN VIEW FIRE DISTRICT</t>
  </si>
  <si>
    <t>MVFD</t>
  </si>
  <si>
    <t>609</t>
  </si>
  <si>
    <t>LYONS FIRE DISTRICT</t>
  </si>
  <si>
    <t>LYFD</t>
  </si>
  <si>
    <t>610</t>
  </si>
  <si>
    <t>SUNSHINE FIRE DISTRICT</t>
  </si>
  <si>
    <t>SFD</t>
  </si>
  <si>
    <t>611</t>
  </si>
  <si>
    <t>NORTH METRO FIRE RESCUE</t>
  </si>
  <si>
    <t>NMFRD</t>
  </si>
  <si>
    <t>612</t>
  </si>
  <si>
    <t>GOLD HILL FIRE DISTRICT</t>
  </si>
  <si>
    <t>GHFD</t>
  </si>
  <si>
    <t>616</t>
  </si>
  <si>
    <t>LOUSIVILLE FIRE DISTRICT</t>
  </si>
  <si>
    <t>LOFD</t>
  </si>
  <si>
    <t>617</t>
  </si>
  <si>
    <t>INDIAN PEAKS FIRE DISTRICT</t>
  </si>
  <si>
    <t>IPFD</t>
  </si>
  <si>
    <t>619</t>
  </si>
  <si>
    <t>LEFTHAND FIRE DISTRICT</t>
  </si>
  <si>
    <t>LHFD</t>
  </si>
  <si>
    <t>620</t>
  </si>
  <si>
    <t>LAFAYETTE RURAL FIRE DISTRICT</t>
  </si>
  <si>
    <t>LRFD</t>
  </si>
  <si>
    <t>621</t>
  </si>
  <si>
    <t>SUGARLOAF FIRE DISTRICT</t>
  </si>
  <si>
    <t>SLFPD</t>
  </si>
  <si>
    <t>622</t>
  </si>
  <si>
    <t>BOULDER RURAL FIRE DISTRICT</t>
  </si>
  <si>
    <t>BRFD</t>
  </si>
  <si>
    <t>624</t>
  </si>
  <si>
    <t>NEDERLAND FIRE DISTRICT</t>
  </si>
  <si>
    <t>NFD</t>
  </si>
  <si>
    <t>629</t>
  </si>
  <si>
    <t>BOULDER MOUNTAIN FIRE DISTRICT</t>
  </si>
  <si>
    <t>BMFPD</t>
  </si>
  <si>
    <t>630</t>
  </si>
  <si>
    <t>ROCKY MOUNTAIN FIRE DISTRICT</t>
  </si>
  <si>
    <t>RMFD</t>
  </si>
  <si>
    <t>ROCKY MOUNTAIN FIRE DISTRICT BOND ONLY</t>
  </si>
  <si>
    <t>RMFDB</t>
  </si>
  <si>
    <t>631</t>
  </si>
  <si>
    <t>PINEWOOD SPRINGS FIRE PROTECTION DISTRICT</t>
  </si>
  <si>
    <t>PSFPD</t>
  </si>
  <si>
    <t>Improvement/Metropolitan Districts</t>
  </si>
  <si>
    <t>701</t>
  </si>
  <si>
    <t>BCGID</t>
  </si>
  <si>
    <t>703</t>
  </si>
  <si>
    <t>LONGMONT GENERAL IMPROVEMENT DISTRICT</t>
  </si>
  <si>
    <t>LGTGID</t>
  </si>
  <si>
    <t>704</t>
  </si>
  <si>
    <t>NEDERLAND DOWNTOWN DEVELOPMENT AUTHORITY</t>
  </si>
  <si>
    <t>NEDDDA</t>
  </si>
  <si>
    <t>705</t>
  </si>
  <si>
    <t>UNIVERSITY HILLS GENERAL IMPROVEMENT DISTRICT</t>
  </si>
  <si>
    <t>UHGID</t>
  </si>
  <si>
    <t>706</t>
  </si>
  <si>
    <t>BURA 9TH AND CANYON</t>
  </si>
  <si>
    <t>BURA9th</t>
  </si>
  <si>
    <t>707</t>
  </si>
  <si>
    <t>LONGMONT DOWNTOWN DEVELOPMENT DISTRICT</t>
  </si>
  <si>
    <t>LGTDDA</t>
  </si>
  <si>
    <t>709</t>
  </si>
  <si>
    <t>GUNBARREL IMPROVEMENT DISTRICT</t>
  </si>
  <si>
    <t>GPID</t>
  </si>
  <si>
    <t>710</t>
  </si>
  <si>
    <t>LONGMONT BUSINESS IMPROVEMENT DISTRICT</t>
  </si>
  <si>
    <t>LBID</t>
  </si>
  <si>
    <t>712</t>
  </si>
  <si>
    <t>LAFAYETTE CITY CENTER GENERAL IMPROVEMENT DISTRICT</t>
  </si>
  <si>
    <t>LCCGID</t>
  </si>
  <si>
    <t>713</t>
  </si>
  <si>
    <t>DOWNTOWN BOULDER BUSINESS IMPROVEMENT DISTRICT</t>
  </si>
  <si>
    <t>DBBID</t>
  </si>
  <si>
    <t>714</t>
  </si>
  <si>
    <t>LAFAYETTE TECH CENTER GENERAL IMPROMENT DISTRICT</t>
  </si>
  <si>
    <t>LATCGID</t>
  </si>
  <si>
    <t>715</t>
  </si>
  <si>
    <t>LAFAYETTE OLD TOWN URBAN RENEWAL AUTHORITY</t>
  </si>
  <si>
    <t>LAFURP</t>
  </si>
  <si>
    <t>716</t>
  </si>
  <si>
    <t>MAIN STREET LOUISVILLE BUSINESS IMPROVEMENT DISTRICT</t>
  </si>
  <si>
    <t>MSLBID</t>
  </si>
  <si>
    <t>718</t>
  </si>
  <si>
    <t>LAFAYETTE CORPORATE CAMPUS GENERAL IMPROVEMENT DISTRICT</t>
  </si>
  <si>
    <t>LCRPCGID</t>
  </si>
  <si>
    <t>719</t>
  </si>
  <si>
    <t>EXEMPLA GENERAL IMPROVEMENT DISTRICT</t>
  </si>
  <si>
    <t>EXEMPLA</t>
  </si>
  <si>
    <t>721</t>
  </si>
  <si>
    <t>SOUTH BOULDER ROAD REVITILIZATION AREA</t>
  </si>
  <si>
    <t>SBRRURP</t>
  </si>
  <si>
    <t>722</t>
  </si>
  <si>
    <t>HIGHWAY 42 REVITALIZATION AREA</t>
  </si>
  <si>
    <t>HWY42RURP</t>
  </si>
  <si>
    <t>723</t>
  </si>
  <si>
    <t>SOLA METROPOLITAN DISTRICT - COMMERCIAL</t>
  </si>
  <si>
    <t>SOLAMDC</t>
  </si>
  <si>
    <t>740</t>
  </si>
  <si>
    <t>SOLA METROPOLITAN DISTRICT - INSTITUTIONAL</t>
  </si>
  <si>
    <t>SOLAMDI</t>
  </si>
  <si>
    <t>741</t>
  </si>
  <si>
    <t>BOULDER JUNCTION ACCESS GENERAL IMPROVEMENT DISTRICT - TDM</t>
  </si>
  <si>
    <t>BJAGT</t>
  </si>
  <si>
    <t>742</t>
  </si>
  <si>
    <t>BOULDER JUNCTION ACCESS GENERAL IMPROVEMENT DISTRICT - PARKING</t>
  </si>
  <si>
    <t>BJAGP</t>
  </si>
  <si>
    <t>743</t>
  </si>
  <si>
    <t>LONGMONT URA</t>
  </si>
  <si>
    <t>LURA</t>
  </si>
  <si>
    <t>744</t>
  </si>
  <si>
    <t>TWIN PEAKS MALL TIF</t>
  </si>
  <si>
    <t>TPMURA</t>
  </si>
  <si>
    <t>745</t>
  </si>
  <si>
    <t>SUPERIOR URA</t>
  </si>
  <si>
    <t>SURA</t>
  </si>
  <si>
    <t>746</t>
  </si>
  <si>
    <t>SUPERIOR TOWN CENTER TIF</t>
  </si>
  <si>
    <t>STCURA</t>
  </si>
  <si>
    <t>747</t>
  </si>
  <si>
    <t>HIGHWAY 287 URA</t>
  </si>
  <si>
    <t>HWY287URA</t>
  </si>
  <si>
    <t>748</t>
  </si>
  <si>
    <t>FOUR CORNERS URA</t>
  </si>
  <si>
    <t>FCURA</t>
  </si>
  <si>
    <t>749</t>
  </si>
  <si>
    <t>BRENNAN METROPOLITAN DISTRICT</t>
  </si>
  <si>
    <t>BMD</t>
  </si>
  <si>
    <t>750</t>
  </si>
  <si>
    <t>KNOLLWOOD METROPOLITAN DISTRICT</t>
  </si>
  <si>
    <t>KMD</t>
  </si>
  <si>
    <t>751</t>
  </si>
  <si>
    <t>LOST CREEK FARMS METROPOLITAN DISTRICT</t>
  </si>
  <si>
    <t>LCFMD</t>
  </si>
  <si>
    <t>N/A</t>
  </si>
  <si>
    <t>752</t>
  </si>
  <si>
    <t>LYONS URBAN RENEWAL AREA</t>
  </si>
  <si>
    <t>LYURA</t>
  </si>
  <si>
    <t>753</t>
  </si>
  <si>
    <t>FOUR CORNERS BID</t>
  </si>
  <si>
    <t>FCBID</t>
  </si>
  <si>
    <t>754</t>
  </si>
  <si>
    <t>FOUR CORNERS METROPOLITAN DISTRICT</t>
  </si>
  <si>
    <t>FCMD</t>
  </si>
  <si>
    <t>755</t>
  </si>
  <si>
    <t>WEEMS NEIGHBORHOOD METROPOLITAN DISTRICT</t>
  </si>
  <si>
    <t>WNMD</t>
  </si>
  <si>
    <t>804</t>
  </si>
  <si>
    <t>COLORADO TECH CENTER METROPOLITAN DISTRICT</t>
  </si>
  <si>
    <t>CTCMD</t>
  </si>
  <si>
    <t>818</t>
  </si>
  <si>
    <t>SUPERIOR/MCCASLIN INTERCHANGE DISTRICT</t>
  </si>
  <si>
    <t>SMIMD</t>
  </si>
  <si>
    <t>SMIMDB</t>
  </si>
  <si>
    <t>821</t>
  </si>
  <si>
    <t>HARVEST JUNCTION METROPOLITAN DISTRICT</t>
  </si>
  <si>
    <t>HJMD</t>
  </si>
  <si>
    <t>822</t>
  </si>
  <si>
    <t>FLATIRON MEADOWS METROPOLITAN DISTRICT</t>
  </si>
  <si>
    <t>FMMD</t>
  </si>
  <si>
    <t>823</t>
  </si>
  <si>
    <t>ERIE FARM METROPOLITAN DISTRICT</t>
  </si>
  <si>
    <t>EFMD</t>
  </si>
  <si>
    <t>824</t>
  </si>
  <si>
    <t>TAKODA METROPOLITAN DISTRICT</t>
  </si>
  <si>
    <t>TMD</t>
  </si>
  <si>
    <t>826</t>
  </si>
  <si>
    <t>COALTON METROPOLITAN DISTRICT</t>
  </si>
  <si>
    <t>CMD</t>
  </si>
  <si>
    <t>827</t>
  </si>
  <si>
    <t>REX RANCH METROPOLITAN DISTRICT</t>
  </si>
  <si>
    <t>RRMD</t>
  </si>
  <si>
    <t>828</t>
  </si>
  <si>
    <t>TWIN PEAKS METROPOLITAN DISTRICT</t>
  </si>
  <si>
    <t>TPMD</t>
  </si>
  <si>
    <t>829</t>
  </si>
  <si>
    <t>SUPERIOR TOWN CENTER METRO DISTRICT 1</t>
  </si>
  <si>
    <t>STCMD1</t>
  </si>
  <si>
    <t>830</t>
  </si>
  <si>
    <t>SUPERIOR TOWN CENTER METRO DISTRICT 2</t>
  </si>
  <si>
    <t>STCMD2</t>
  </si>
  <si>
    <t>831</t>
  </si>
  <si>
    <t>SUPERIOR TOWN CENTER METRO DISTRICT 3</t>
  </si>
  <si>
    <t>STCMD3</t>
  </si>
  <si>
    <t>Other Districts</t>
  </si>
  <si>
    <t>801</t>
  </si>
  <si>
    <t>ESTES VALLEY PARK AND RECREATION DISTRICT</t>
  </si>
  <si>
    <t>EVRPD</t>
  </si>
  <si>
    <t>802</t>
  </si>
  <si>
    <t>GUNBARREL ESTATES METROPOLITAN PARK AND RECREATION DISTRICT</t>
  </si>
  <si>
    <t>GEMPRD</t>
  </si>
  <si>
    <t>810</t>
  </si>
  <si>
    <t>LONGMONT SOIL CONSERVATION DISTRICT</t>
  </si>
  <si>
    <t>LSD</t>
  </si>
  <si>
    <t>811</t>
  </si>
  <si>
    <t>BOULDER SOIL CONSERVATION DISTRICT</t>
  </si>
  <si>
    <t>BSD</t>
  </si>
  <si>
    <t>815</t>
  </si>
  <si>
    <t>LYONS LIBRARY DISTRICT</t>
  </si>
  <si>
    <t>LLD</t>
  </si>
  <si>
    <t>816</t>
  </si>
  <si>
    <t>NEDERLAND ECOPASS DISTRICT</t>
  </si>
  <si>
    <t>NEPD</t>
  </si>
  <si>
    <t>817</t>
  </si>
  <si>
    <t>FOREST GLEN ECOPASS DISTRICT</t>
  </si>
  <si>
    <t>FGED</t>
  </si>
  <si>
    <t>819</t>
  </si>
  <si>
    <t>NEDERLAND COMMUNITY LIBRARY DISTRICT</t>
  </si>
  <si>
    <t>NLD</t>
  </si>
  <si>
    <t>820</t>
  </si>
  <si>
    <t>HIGH PLAINS LIBRARY DISTRICT</t>
  </si>
  <si>
    <t>HPLD</t>
  </si>
  <si>
    <t>825</t>
  </si>
  <si>
    <t>COAL CREEK CANYON PARK AND RECREATION  DISTRICT</t>
  </si>
  <si>
    <t>CCCPRD</t>
  </si>
  <si>
    <t>901</t>
  </si>
  <si>
    <t>REGIONAL TRANSPORTATION DISTRICT</t>
  </si>
  <si>
    <t>RTD</t>
  </si>
  <si>
    <t>Note/Short Name</t>
  </si>
  <si>
    <t>*</t>
  </si>
  <si>
    <t>* Indicates District that is levying for first time</t>
  </si>
  <si>
    <t>SUPERIOR/MCCASLIN INTERCHANGE DISTRICT - BOND</t>
  </si>
  <si>
    <t xml:space="preserve"> '000021',</t>
  </si>
  <si>
    <t xml:space="preserve"> '000036',</t>
  </si>
  <si>
    <t xml:space="preserve"> '000133',</t>
  </si>
  <si>
    <t xml:space="preserve"> '000170',</t>
  </si>
  <si>
    <t xml:space="preserve"> '000245',</t>
  </si>
  <si>
    <t xml:space="preserve"> '000440',</t>
  </si>
  <si>
    <t xml:space="preserve"> '001413',</t>
  </si>
  <si>
    <t xml:space="preserve"> '001414',</t>
  </si>
  <si>
    <t xml:space="preserve"> '004198',</t>
  </si>
  <si>
    <t xml:space="preserve"> '004249',</t>
  </si>
  <si>
    <t>BOULDER CENTRAL GENERAL IMPROVEMENT DISTRICT</t>
  </si>
  <si>
    <t>RE-2 BLDR NCWD UDFC RMFDB</t>
  </si>
  <si>
    <t>RE-2 UDFC BSD RMFDB</t>
  </si>
  <si>
    <t>RE-2 SUP NCWD UDFC RMFD SMIMDB</t>
  </si>
  <si>
    <t>BURGUNDY PARK PID</t>
  </si>
  <si>
    <t xml:space="preserve">JAY GROVE METROPOLITAN </t>
  </si>
  <si>
    <t>JGMD</t>
  </si>
  <si>
    <t>LANTERNS AT ROCK CREEK METROPOLITAN</t>
  </si>
  <si>
    <t>40 NORTH METROPOLITAN DISTRICT</t>
  </si>
  <si>
    <t>NEDERLAND COMMUNITY LIBRARY DISTRICT BOND ONLY</t>
  </si>
  <si>
    <t>PARKDALE METROPOLITAN DISTRICT NO 1</t>
  </si>
  <si>
    <t>PARKDALE METROPOLITAN DISTRICT NO 2</t>
  </si>
  <si>
    <t>PARKDALE METROPOLITAN DISTRICT NO 3</t>
  </si>
  <si>
    <t>BPPID</t>
  </si>
  <si>
    <t>LRCMD</t>
  </si>
  <si>
    <t>40NMD</t>
  </si>
  <si>
    <t>PMD1</t>
  </si>
  <si>
    <t>PMD2</t>
  </si>
  <si>
    <t>PMD3</t>
  </si>
  <si>
    <t>NLDB</t>
  </si>
  <si>
    <t>RE-2 LSVL NCWD UDFC LOFD CTCMD CTCMDS</t>
  </si>
  <si>
    <t>RE-2 LAF NCWD UDFC LOFD 40NMD</t>
  </si>
  <si>
    <t>RE-2 LAF NCWD UDFC LRFD 40NMD</t>
  </si>
  <si>
    <t>RE-2 HCFD NLD</t>
  </si>
  <si>
    <t>RE-2 SLFPD NLDB</t>
  </si>
  <si>
    <t>RE-2 NFD NLDB</t>
  </si>
  <si>
    <t>RE-2 HCFD NEPD NLDB</t>
  </si>
  <si>
    <t>RE-2 NFD NEPD NLDB</t>
  </si>
  <si>
    <t>RE-2 NFD NLD</t>
  </si>
  <si>
    <t>RE-2 SLFPD NLD</t>
  </si>
  <si>
    <t>RE-2 FMFD NEPD NLDB</t>
  </si>
  <si>
    <t>RE-2 SLFPD NEPD NLDB</t>
  </si>
  <si>
    <t>RE-2 ERIE NCWD UDFC LRFD PMD1</t>
  </si>
  <si>
    <t>RE-2 ERIE NCWD UDFC LRFD PMD1 PMD3</t>
  </si>
  <si>
    <t>2019 Mill Levy</t>
  </si>
  <si>
    <t>COLORADO TECH CENTER METROPOLITAN SUBDISTRICT</t>
  </si>
  <si>
    <t>CTCMDS</t>
  </si>
  <si>
    <t>2019 Total Mill Levy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</si>
  <si>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</si>
  <si>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</si>
  <si>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</si>
  <si>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</si>
  <si>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</si>
  <si>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</si>
  <si>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</si>
  <si>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</si>
  <si>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</si>
  <si>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RE-2 ERIE NCWD UDFC MVFD PMD1</t>
  </si>
  <si>
    <t>RE-2 ERIE NCWD UDFC MVFD LRFD PMD1</t>
  </si>
  <si>
    <t>RE-2 ERIE UDFC LHWD MVFD HPLD</t>
  </si>
  <si>
    <t>RE-2 ERIE NCWD UDFC MVFD PMD2</t>
  </si>
  <si>
    <t>RE-2 ERIE UDFC HPLD</t>
  </si>
  <si>
    <t>RE-2 ERIE NCWD UDFC HPLD</t>
  </si>
  <si>
    <t>RE-2 ERIE UDFC MVFD</t>
  </si>
  <si>
    <t>RE-2 ERIE UDFC MVFD HWY287URA NMMD</t>
  </si>
  <si>
    <t>RE-2 ERIE UDFC MVFD HPLD HWY287URA NMMD</t>
  </si>
  <si>
    <t>RE-2 SUP NCWD UDFC RMFD LRCMD</t>
  </si>
  <si>
    <t>2020 Mill Levy</t>
  </si>
  <si>
    <t>NINE MILE METROPOLITAN DISTRICT</t>
  </si>
  <si>
    <t>NMMD</t>
  </si>
  <si>
    <t>MOUNTAIN BROOK METROPOLITAN DISTRICT</t>
  </si>
  <si>
    <t>MBMD</t>
  </si>
  <si>
    <t>REDTAIL RIDGE METROPOLITAN DISTRICT 1</t>
  </si>
  <si>
    <t>REDTAIL RIDGE METROPOLITAN DISTRICT 2</t>
  </si>
  <si>
    <t>REDTAIL RIDGE METROPOLITAN DISTRICT 3</t>
  </si>
  <si>
    <t>REDTAIL RIDGE METROPOLITAN DISTRICT 4</t>
  </si>
  <si>
    <t>LFM BUSINESS IMPROVEMENT DISTRICT</t>
  </si>
  <si>
    <t>RTRMD1</t>
  </si>
  <si>
    <t>RTRMD2</t>
  </si>
  <si>
    <t>RTRMD3</t>
  </si>
  <si>
    <t>RTRMD4</t>
  </si>
  <si>
    <t>LFMBID</t>
  </si>
  <si>
    <t>SUBDISTRICT NO. 1 OF THE COALTON METROPOLITAN DISTRICT</t>
  </si>
  <si>
    <t>SD1CMD</t>
  </si>
  <si>
    <t>0057</t>
  </si>
  <si>
    <t>0058</t>
  </si>
  <si>
    <t>0059</t>
  </si>
  <si>
    <t>0060</t>
  </si>
  <si>
    <t>0101</t>
  </si>
  <si>
    <t>0108</t>
  </si>
  <si>
    <t>0109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</si>
  <si>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</si>
  <si>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</si>
  <si>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</si>
  <si>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</si>
  <si>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</si>
  <si>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</si>
  <si>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</si>
  <si>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</si>
  <si>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</si>
  <si>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</si>
  <si>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0195</t>
  </si>
  <si>
    <t>0246</t>
  </si>
  <si>
    <t>0247</t>
  </si>
  <si>
    <t>0676</t>
  </si>
  <si>
    <t>0677</t>
  </si>
  <si>
    <t>0678</t>
  </si>
  <si>
    <t>0679</t>
  </si>
  <si>
    <t>0697</t>
  </si>
  <si>
    <t>1415</t>
  </si>
  <si>
    <t>1417</t>
  </si>
  <si>
    <t>1418</t>
  </si>
  <si>
    <t>1419</t>
  </si>
  <si>
    <t>3275</t>
  </si>
  <si>
    <t>4217</t>
  </si>
  <si>
    <t>RE-2 LSVL NCWD UDFC LOFD RTRMD1</t>
  </si>
  <si>
    <t>RE-2 LSVL NCWD UDFC LOFD RTRMD2</t>
  </si>
  <si>
    <t>RE-2 LSVL NCWD UDFC LOFD RTRMD3</t>
  </si>
  <si>
    <t>RE-2 LSVL NCWD UDFC LOFD RTRMD4</t>
  </si>
  <si>
    <t>RE-2 IPFD NLD</t>
  </si>
  <si>
    <t>RE-2 NFD NEPD</t>
  </si>
  <si>
    <t>RE-2 SUP NCWD UDFC RMFD SURA</t>
  </si>
  <si>
    <t>RE-2 SUP UDFC RMFD SURA</t>
  </si>
  <si>
    <t>RE-2 SUP NCWD UDFC RMFD STCURA SURA</t>
  </si>
  <si>
    <t>RE-2 SUP NCWD UDFC LOFD SMIMD STCURA SURA</t>
  </si>
  <si>
    <t>RE-2 SUP NCWD UDFC RMFD SMIMD STCURA SURA</t>
  </si>
  <si>
    <t>RE-2 SUP NCWD UDFC RMFD SMIMD SURA</t>
  </si>
  <si>
    <t>RE-2 SUP NCWD UDFC RMFD STCMD1 STCURA SURA</t>
  </si>
  <si>
    <t>RE-2 SUP NCWD UDFC LOFD STCMD2 STCURA SMIMDB SURA</t>
  </si>
  <si>
    <t>RE-2 SUP NCWD UDFC LOFD STCURA SMIMDB SURA</t>
  </si>
  <si>
    <t>RE-2 SUP NCWD UDFC RMFD STCMD3 STCURA SMIMDB SURA</t>
  </si>
  <si>
    <t>RE-2 SUP NCWD UDFC RMFD STCMD2 STCURA SMIMDB SURA</t>
  </si>
  <si>
    <t>RE-2 SUP NCWD UDFC LOFD STCMD1 STCURA SMIMDB SURA</t>
  </si>
  <si>
    <t>RE-2 SUP NCWD UDFC RMFD STCURA SMIMDB SURA</t>
  </si>
  <si>
    <t>RE-2 SUP NCWD UDFC RMFD STCMD1 STCURA SMIMDB SURA</t>
  </si>
  <si>
    <t>RE-2 SUP NCWD UDFC RMFD CMD CMDS1</t>
  </si>
  <si>
    <t>RE-1J LGT NCWD SVLHD MVFD LFMBID</t>
  </si>
  <si>
    <t>RE-2 ERIE NCWD UDFC LRFD</t>
  </si>
  <si>
    <t>RE-1J ERIE NCWD UDFC LHWD MVFD JGMD</t>
  </si>
  <si>
    <t>RE-1J NCWD SVLHD LHWD NSD MVFD LSD BPPID</t>
  </si>
  <si>
    <t>RE-2 UDFC LOFD BSD 40NMD</t>
  </si>
  <si>
    <t>2020 Total Mill levy</t>
  </si>
  <si>
    <r>
      <t xml:space="preserve">           </t>
    </r>
    <r>
      <rPr>
        <b/>
        <sz val="11"/>
        <color rgb="FFFF0000"/>
        <rFont val="Calibri"/>
        <family val="2"/>
        <scheme val="minor"/>
      </rPr>
      <t>In addition to Boulder County INCREASE</t>
    </r>
    <r>
      <rPr>
        <b/>
        <sz val="11"/>
        <color theme="1"/>
        <rFont val="Calibri"/>
        <family val="2"/>
        <scheme val="minor"/>
      </rPr>
      <t>, reason for change in mill levy:</t>
    </r>
  </si>
  <si>
    <t>Thompson School Increase, St Vrain Lefthand Water Increase, Berthoud Fire Decrease</t>
  </si>
  <si>
    <t>Thompson School Increase, St Vrain Lefthand Water Increase, Hygiene Fire Decrease</t>
  </si>
  <si>
    <t>Park School Decrease, St. Vrain Lefthand Water Increase, Allens Park Fire Decrease</t>
  </si>
  <si>
    <t>Park School Decrease, St. Vrain Lefthand Water Increase</t>
  </si>
  <si>
    <t>Park School Decrease, St. Vrain Lefthand Water Increase, Allens Park Water &amp; Sanitation Decrease, Allens Park Fire Decrease</t>
  </si>
  <si>
    <t>Park School Decrease, St. Vrain Lefthand Water Increase, Estes Valley Park and Rec Increase, Lyons Library Decrease</t>
  </si>
  <si>
    <t>Park School Decrease, St. Vrain Lefthand Water Increase, Estes Valley Park and Rec Increase</t>
  </si>
  <si>
    <t>Park School Decrease, St. Vrain Lefthand Water Increase, Allens Park Fire Decrease, Estes Valley Park and Rec Increase</t>
  </si>
  <si>
    <t>Park School Decrease, Estes Valley Park and Rec Increase</t>
  </si>
  <si>
    <t>Park School Decrease, Allens Park Fire Decrease, Estes Valley Park and Rec Increase</t>
  </si>
  <si>
    <t>Park School Decrease, St. Vrain Lefthand Water Increase, Lyons Fire Decrease</t>
  </si>
  <si>
    <t>St. Vrain Valley Decrease</t>
  </si>
  <si>
    <t>St. Vrain Valley Decrease, Erie Increase, High Plains Library Decrease</t>
  </si>
  <si>
    <t>St. Vrain Valley Decrease, Erie Increase</t>
  </si>
  <si>
    <t>St. Vrain Valley Decrease, Erie Increase, High Plains Library Decrease, Lost Creek Metro Increase</t>
  </si>
  <si>
    <t>St. Vrain Valley Decrease, Erie Increase, High Plains Library Decrease, Four Corners Metro Increase</t>
  </si>
  <si>
    <t>St. Vrain Valley Decrease, St. Vrain Lefthand Water Increase</t>
  </si>
  <si>
    <t>St. Vrain Valley Decrease, St. Vrain Lefthand Water Increase, Hygiene Fire Decrease</t>
  </si>
  <si>
    <t>RE-1J LGT NCWD SVLHD LHWD HFPD MBMD</t>
  </si>
  <si>
    <t>St. Vrain Valley Decrease, St. Vrain Lefthand Water Increase, Hygiene Fire Decrease, Mountain Brook Metro Increase</t>
  </si>
  <si>
    <t>St. Vrain Valley Decrease, St. Vrain Lefthand Water Increase, Twin Peaks Metro Increase</t>
  </si>
  <si>
    <t>St. Vrain Valley Decrease, St. Vrain Lefthand Water Increase, LFM BID Increase</t>
  </si>
  <si>
    <t>St. Vrain Valley Decrease, Lyons Increase, St. Vrain Lefthand Water Increase, Lyons Fire Decrease, Lyons Library Decrease</t>
  </si>
  <si>
    <t>St. Vrain Valley Decrease, St. Vrain Lefthand Water Increase, Berthoud Fire Decrease</t>
  </si>
  <si>
    <t>St. Vrain Valley Decrease, St. Vrain Lefthand Water Increase, Hygiene Fire Decrease, Lyons Library Decrease</t>
  </si>
  <si>
    <t xml:space="preserve">St. Vrain Valley Decrease, St. Vrain Lefthand Water Increase, </t>
  </si>
  <si>
    <t>St. Vrain Valley Decrease, St. Vrain Lefthand Water Increase, Lefthand Water and Sanitation Increase</t>
  </si>
  <si>
    <t>St. Vrain Valley Decrease, St. Vrain Lefthand Water Increase, Lyons Fire Decrease, Lyons Library Decrease</t>
  </si>
  <si>
    <t>St. Vrain Valley Decrease, St. Vrain Lefthand Increase</t>
  </si>
  <si>
    <t>St. Vrain Valley Decrease, St. Vrain Lefthand Water Increase, Allens Park Fire Decrease</t>
  </si>
  <si>
    <t>St. Vrain Valley Decrease, St. Vrain Lefthand Water Increase, Indian Peaks Fire Increase</t>
  </si>
  <si>
    <t xml:space="preserve">St. Vrain Valley Decrease, St. Vrain Lefthand Water Increase, Lyons Fire Decrease </t>
  </si>
  <si>
    <t>Boulder Valley Increase</t>
  </si>
  <si>
    <t>Boulder Valley Increase, Boulder County GID Increase</t>
  </si>
  <si>
    <t>Boulder Valley Increase, Knollwood Metro Decrease</t>
  </si>
  <si>
    <t>Boulder Valley Increase, Forest Glen Ecopass Decrease</t>
  </si>
  <si>
    <t>Boulder Valley Increase, University Hills Decrease</t>
  </si>
  <si>
    <t>Boulder Valley Increase, Rocky Mountain Fire Increase</t>
  </si>
  <si>
    <t>Boulder Valley Increase, Rocky Mountain Fire Bond Only Increase</t>
  </si>
  <si>
    <t>Boulder Valley Increase, Colorado Tech Center Metro Decrease</t>
  </si>
  <si>
    <t>Boulder Valley Increase, East BC Water Decrease, Rocky Mountain Fire Increase</t>
  </si>
  <si>
    <t>Boulder Valley Increase, Lafayette Decrease, Lafayette Tech Center GID Decrease</t>
  </si>
  <si>
    <t>Boulder Valley Increase, Superior McCaslin Metro Decrease</t>
  </si>
  <si>
    <t>Boulder Valley Increase, Rocky Mountain Fire Increase, Superior McCaslin Metro Decrease</t>
  </si>
  <si>
    <t>Boulder Valley Increase, Lafayette Decrease, Lafayette Corporate Campus GID Decrease</t>
  </si>
  <si>
    <t>Boulder Valley Increase, Lafayette Decrease</t>
  </si>
  <si>
    <t>Boulder Valley Increase, Nederland Fire Decrease</t>
  </si>
  <si>
    <t>Boulder Valley Increase, Timberline Fire Increase</t>
  </si>
  <si>
    <t>Boulder Valley Increase, Erie Increase, High Plains Library Decrease, Erie Farms Metro Decrease</t>
  </si>
  <si>
    <t>Boulder Valley Increase, Erie Increase, High Plains Library Decrease</t>
  </si>
  <si>
    <t>Boulder Valley Increase, Nederland Fire Decrease, Nederland Library Bond Only Increase</t>
  </si>
  <si>
    <t>Boulder Valley Increase, Erie Increase</t>
  </si>
  <si>
    <t>Boulder Valley Increase, Shannon Estates Water Increase</t>
  </si>
  <si>
    <t>Boulder Valley Increase, Nederland Library Bond Only Increase</t>
  </si>
  <si>
    <t>Boulder Valley Increase, Nederland Library Increase</t>
  </si>
  <si>
    <t>Boulder Valley Increase, Indian Peaks Fire Increase</t>
  </si>
  <si>
    <t>Boulder Valley Increase, Pine Brook Water Increase</t>
  </si>
  <si>
    <t>Boulder Valley Increase, Timberline Fire Increase, Nederland Library Bond Only Increase</t>
  </si>
  <si>
    <t>Boulder Valley Increase, Timberline Fire Increase, Nederland Library Increase</t>
  </si>
  <si>
    <t>Boulder Valley Increase, North Metro Fire Increase</t>
  </si>
  <si>
    <t>Boulder Valley Increase, Indian Peaks Fire Increase, Nederland Library Increase</t>
  </si>
  <si>
    <t>Boulder Valley Increase, Baseline Water Increase, Rocky Mountain Fire Increase</t>
  </si>
  <si>
    <t>Boulder Valley Increase, Superior McCaslin Metro Bond Only Increase</t>
  </si>
  <si>
    <t>Boulder Valley Increase, Rocky Mountain Fire Increase, Superior McCaslin Metro Bond Only Increase</t>
  </si>
  <si>
    <t>Boulder Valley Increase, St. Vrain Lefthand Water Increase</t>
  </si>
  <si>
    <t>Boulder Valley Increase, St. Vrain Lefthand Water Increase, Indian Peaks Fire Increase</t>
  </si>
  <si>
    <t>Boulder Valley Increase, Ward Increase, St. Vrain Lefthand Water Increase, Indian Peaks Fire Increase</t>
  </si>
  <si>
    <t>Boulder Valley Increase, Takoda Metro Increase</t>
  </si>
  <si>
    <t>Boulder Valley Increase, Erie Increase, Parkdale Metro 1 Increase</t>
  </si>
  <si>
    <t>RE-1J LGT NCWD SVLHD HFPD MBMD</t>
  </si>
  <si>
    <t>RE-1J LGT NCWD SVLHD MVFD MBMD</t>
  </si>
  <si>
    <t>RE-1J LGT NCWD SVLHD MBMD</t>
  </si>
  <si>
    <t>St. Vrain Valley Decrease, St. Vrain Lefthand Water Increase, Mountain Brook Metro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</si>
</sst>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49"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center" wrapText="1"/>
    </xf>
    <xf numFmtId="0" fontId="0" fillId="0" borderId="0" xfId="0"/>
    <xf numFmtId="165" fontId="0" fillId="0" borderId="0" xfId="0" applyNumberFormat="1" applyFill="1" applyBorder="1" applyAlignment="1"/>
    <xf numFmtId="165" fontId="0" fillId="0" borderId="0" xfId="0" applyNumberFormat="1" applyFill="1"/>
    <xf numFmtId="10" fontId="1" fillId="0" borderId="0" xfId="0" applyNumberFormat="1" applyFont="1" applyFill="1" applyAlignment="1">
      <alignment horizontal="center" vertical="center" wrapText="1"/>
    </xf>
    <xf numFmtId="10" fontId="0" fillId="0" borderId="0" xfId="0" applyNumberForma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wrapText="1"/>
    </xf>
    <xf numFmtId="165" fontId="7" fillId="0" borderId="0" xfId="0" applyNumberFormat="1" applyFont="1" applyFill="1" applyAlignment="1">
      <alignment wrapText="1"/>
    </xf>
    <xf numFmtId="10" fontId="7" fillId="0" borderId="1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10" fontId="7" fillId="0" borderId="0" xfId="0" applyNumberFormat="1" applyFont="1" applyFill="1" applyAlignment="1">
      <alignment wrapText="1"/>
    </xf>
    <xf numFmtId="10" fontId="3" fillId="0" borderId="0" xfId="0" applyNumberFormat="1" applyFont="1" applyFill="1"/>
    <xf numFmtId="0" fontId="5" fillId="2" borderId="0" xfId="1"/>
    <xf numFmtId="165" fontId="5" fillId="2" borderId="0" xfId="1" applyNumberFormat="1"/>
    <xf numFmtId="0" fontId="6" fillId="3" borderId="0" xfId="2"/>
    <xf numFmtId="165" fontId="6" fillId="3" borderId="0" xfId="2" applyNumberFormat="1"/>
    <xf numFmtId="0" fontId="5" fillId="2" borderId="0" xfId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/>
    <xf numFmtId="49" fontId="0" fillId="0" borderId="0" xfId="0" applyNumberFormat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6" fillId="3" borderId="0" xfId="2" applyNumberFormat="1"/>
    <xf numFmtId="0" fontId="6" fillId="3" borderId="0" xfId="2" applyBorder="1" applyAlignment="1"/>
    <xf numFmtId="10" fontId="6" fillId="3" borderId="0" xfId="2" applyNumberFormat="1" applyAlignment="1">
      <alignment horizontal="center"/>
    </xf>
    <xf numFmtId="49" fontId="5" fillId="2" borderId="0" xfId="1" applyNumberFormat="1"/>
    <xf numFmtId="0" fontId="5" fillId="2" borderId="0" xfId="1" applyBorder="1" applyAlignment="1"/>
    <xf numFmtId="10" fontId="5" fillId="2" borderId="0" xfId="1" applyNumberFormat="1" applyAlignment="1">
      <alignment horizontal="center"/>
    </xf>
    <xf numFmtId="49" fontId="5" fillId="2" borderId="3" xfId="1" applyNumberFormat="1" applyBorder="1"/>
    <xf numFmtId="0" fontId="5" fillId="2" borderId="3" xfId="1" applyBorder="1" applyAlignment="1"/>
    <xf numFmtId="0" fontId="5" fillId="2" borderId="3" xfId="1" applyBorder="1"/>
    <xf numFmtId="165" fontId="5" fillId="2" borderId="3" xfId="1" applyNumberFormat="1" applyBorder="1"/>
    <xf numFmtId="10" fontId="5" fillId="2" borderId="3" xfId="1" applyNumberFormat="1" applyBorder="1" applyAlignment="1">
      <alignment horizontal="center"/>
    </xf>
    <xf numFmtId="10" fontId="5" fillId="2" borderId="0" xfId="1" applyNumberFormat="1"/>
    <xf numFmtId="0" fontId="3" fillId="0" borderId="3" xfId="0" applyFont="1" applyFill="1" applyBorder="1"/>
  </cellXfs>
  <cellStyles count="3">
    <cellStyle name="Bad" xfId="2" builtinId="27"/>
    <cellStyle name="Good" xfId="1" builtinId="26"/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2EBBF"/>
      <color rgb="FFF3BCBB"/>
      <color rgb="FFF1B3B1"/>
      <color rgb="FFD8EEC8"/>
      <color rgb="FFD8EEC0"/>
      <color rgb="FFC0E399"/>
      <color rgb="FFF0AC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3"/>
  <sheetViews>
    <sheetView workbookViewId="0">
      <pane ySplit="1" topLeftCell="A2" activePane="bottomLeft" state="frozen"/>
      <selection pane="bottomLeft" activeCell="G308" sqref="G308"/>
    </sheetView>
  </sheetViews>
  <sheetFormatPr defaultColWidth="9.109375" defaultRowHeight="14.4" x14ac:dyDescent="0.3"/>
  <cols>
    <col min="1" max="1" width="8.88671875" style="33" bestFit="1" customWidth="1"/>
    <col min="2" max="2" width="55" style="33" bestFit="1" customWidth="1"/>
    <col min="3" max="3" width="9.88671875" style="9" customWidth="1"/>
    <col min="4" max="4" width="10.109375" style="7" customWidth="1"/>
    <col min="5" max="5" width="9" style="5" bestFit="1" customWidth="1"/>
    <col min="6" max="6" width="14.44140625" style="5" bestFit="1" customWidth="1"/>
    <col min="7" max="7" width="148.33203125" style="5" customWidth="1"/>
    <col min="8" max="8" width="0" style="5" hidden="1" customWidth="1"/>
    <col min="9" max="16384" width="9.109375" style="5"/>
  </cols>
  <sheetData>
    <row r="1" spans="1:8" s="31" customFormat="1" ht="28.8" x14ac:dyDescent="0.3">
      <c r="A1" s="34" t="s">
        <v>0</v>
      </c>
      <c r="B1" s="34" t="s">
        <v>1</v>
      </c>
      <c r="C1" s="30" t="s">
        <v>926</v>
      </c>
      <c r="D1" s="35" t="s">
        <v>1020</v>
      </c>
      <c r="E1" s="29" t="s">
        <v>2</v>
      </c>
      <c r="F1" s="10" t="s">
        <v>3</v>
      </c>
      <c r="G1" s="13" t="s">
        <v>1021</v>
      </c>
    </row>
    <row r="2" spans="1:8" x14ac:dyDescent="0.3">
      <c r="A2" s="39" t="s">
        <v>4</v>
      </c>
      <c r="B2" s="39" t="s">
        <v>5</v>
      </c>
      <c r="C2" s="40">
        <v>85.712999999999994</v>
      </c>
      <c r="D2" s="24">
        <v>87.045000000000002</v>
      </c>
      <c r="E2" s="25">
        <f t="shared" ref="E2:E65" si="0">D2-C2</f>
        <v>1.3320000000000078</v>
      </c>
      <c r="F2" s="41">
        <f t="shared" ref="F2:F65" si="1">E2/C2</f>
        <v>1.5540233103496646E-2</v>
      </c>
      <c r="G2" s="14" t="s">
        <v>1054</v>
      </c>
      <c r="H2" s="5" t="str">
        <f t="shared" ref="H2:H26" si="2">CONCATENATE("00",A2)</f>
        <v>000010</v>
      </c>
    </row>
    <row r="3" spans="1:8" x14ac:dyDescent="0.3">
      <c r="A3" s="39" t="s">
        <v>6</v>
      </c>
      <c r="B3" s="39" t="s">
        <v>7</v>
      </c>
      <c r="C3" s="40">
        <v>89.173000000000002</v>
      </c>
      <c r="D3" s="24">
        <v>90.631</v>
      </c>
      <c r="E3" s="25">
        <f t="shared" si="0"/>
        <v>1.4579999999999984</v>
      </c>
      <c r="F3" s="41">
        <f t="shared" si="1"/>
        <v>1.6350240543662301E-2</v>
      </c>
      <c r="G3" s="14" t="s">
        <v>1055</v>
      </c>
      <c r="H3" s="5" t="str">
        <f t="shared" si="2"/>
        <v>000012</v>
      </c>
    </row>
    <row r="4" spans="1:8" x14ac:dyDescent="0.3">
      <c r="A4" s="39" t="s">
        <v>8</v>
      </c>
      <c r="B4" s="39" t="s">
        <v>9</v>
      </c>
      <c r="C4" s="40">
        <v>87.432000000000002</v>
      </c>
      <c r="D4" s="24">
        <v>88.763000000000005</v>
      </c>
      <c r="E4" s="25">
        <f t="shared" si="0"/>
        <v>1.3310000000000031</v>
      </c>
      <c r="F4" s="41">
        <f t="shared" si="1"/>
        <v>1.522325921859277E-2</v>
      </c>
      <c r="G4" s="14" t="s">
        <v>1058</v>
      </c>
      <c r="H4" s="5" t="str">
        <f t="shared" si="2"/>
        <v>000014</v>
      </c>
    </row>
    <row r="5" spans="1:8" x14ac:dyDescent="0.3">
      <c r="A5" s="39" t="s">
        <v>10</v>
      </c>
      <c r="B5" s="39" t="s">
        <v>11</v>
      </c>
      <c r="C5" s="40">
        <v>89.236999999999995</v>
      </c>
      <c r="D5" s="24">
        <v>90.569000000000003</v>
      </c>
      <c r="E5" s="25">
        <f t="shared" si="0"/>
        <v>1.3320000000000078</v>
      </c>
      <c r="F5" s="41">
        <f t="shared" si="1"/>
        <v>1.492654392236413E-2</v>
      </c>
      <c r="G5" s="14" t="s">
        <v>1054</v>
      </c>
      <c r="H5" s="5" t="str">
        <f t="shared" si="2"/>
        <v>000015</v>
      </c>
    </row>
    <row r="6" spans="1:8" x14ac:dyDescent="0.3">
      <c r="A6" s="39" t="s">
        <v>12</v>
      </c>
      <c r="B6" s="39" t="s">
        <v>13</v>
      </c>
      <c r="C6" s="40">
        <v>92.697000000000003</v>
      </c>
      <c r="D6" s="24">
        <v>94.155000000000001</v>
      </c>
      <c r="E6" s="25">
        <f t="shared" si="0"/>
        <v>1.4579999999999984</v>
      </c>
      <c r="F6" s="41">
        <f t="shared" si="1"/>
        <v>1.5728664358069824E-2</v>
      </c>
      <c r="G6" s="14" t="s">
        <v>1055</v>
      </c>
      <c r="H6" s="5" t="str">
        <f t="shared" si="2"/>
        <v>000017</v>
      </c>
    </row>
    <row r="7" spans="1:8" x14ac:dyDescent="0.3">
      <c r="A7" s="39" t="s">
        <v>14</v>
      </c>
      <c r="B7" s="39" t="s">
        <v>15</v>
      </c>
      <c r="C7" s="40">
        <v>92.697000000000003</v>
      </c>
      <c r="D7" s="24">
        <v>94.155000000000001</v>
      </c>
      <c r="E7" s="25">
        <f t="shared" si="0"/>
        <v>1.4579999999999984</v>
      </c>
      <c r="F7" s="41">
        <f t="shared" si="1"/>
        <v>1.5728664358069824E-2</v>
      </c>
      <c r="G7" s="14" t="s">
        <v>1055</v>
      </c>
      <c r="H7" s="5" t="str">
        <f t="shared" si="2"/>
        <v>000018</v>
      </c>
    </row>
    <row r="8" spans="1:8" x14ac:dyDescent="0.3">
      <c r="A8" s="39" t="s">
        <v>16</v>
      </c>
      <c r="B8" s="39" t="s">
        <v>17</v>
      </c>
      <c r="C8" s="40">
        <v>101.46</v>
      </c>
      <c r="D8" s="24">
        <v>102.792</v>
      </c>
      <c r="E8" s="25">
        <f t="shared" si="0"/>
        <v>1.3320000000000078</v>
      </c>
      <c r="F8" s="41">
        <f t="shared" si="1"/>
        <v>1.3128326434062762E-2</v>
      </c>
      <c r="G8" s="14" t="s">
        <v>1054</v>
      </c>
      <c r="H8" s="5" t="str">
        <f t="shared" si="2"/>
        <v>000020</v>
      </c>
    </row>
    <row r="9" spans="1:8" x14ac:dyDescent="0.3">
      <c r="A9" s="36" t="s">
        <v>18</v>
      </c>
      <c r="B9" s="36" t="s">
        <v>19</v>
      </c>
      <c r="C9" s="37">
        <v>111.855</v>
      </c>
      <c r="D9" s="26">
        <v>111.13200000000001</v>
      </c>
      <c r="E9" s="27">
        <f t="shared" si="0"/>
        <v>-0.72299999999999898</v>
      </c>
      <c r="F9" s="38">
        <f t="shared" si="1"/>
        <v>-6.4637253587233375E-3</v>
      </c>
      <c r="G9" s="14" t="s">
        <v>1056</v>
      </c>
      <c r="H9" s="5" t="str">
        <f t="shared" si="2"/>
        <v>000021</v>
      </c>
    </row>
    <row r="10" spans="1:8" x14ac:dyDescent="0.3">
      <c r="A10" s="39" t="s">
        <v>20</v>
      </c>
      <c r="B10" s="39" t="s">
        <v>21</v>
      </c>
      <c r="C10" s="40">
        <v>100.71299999999999</v>
      </c>
      <c r="D10" s="24">
        <v>102.045</v>
      </c>
      <c r="E10" s="25">
        <f t="shared" si="0"/>
        <v>1.3320000000000078</v>
      </c>
      <c r="F10" s="41">
        <f t="shared" si="1"/>
        <v>1.322570075362672E-2</v>
      </c>
      <c r="G10" s="14" t="s">
        <v>1054</v>
      </c>
      <c r="H10" s="5" t="str">
        <f t="shared" si="2"/>
        <v>000026</v>
      </c>
    </row>
    <row r="11" spans="1:8" x14ac:dyDescent="0.3">
      <c r="A11" s="39" t="s">
        <v>22</v>
      </c>
      <c r="B11" s="39" t="s">
        <v>23</v>
      </c>
      <c r="C11" s="40">
        <v>90.712999999999994</v>
      </c>
      <c r="D11" s="24">
        <v>92.045000000000002</v>
      </c>
      <c r="E11" s="25">
        <f t="shared" si="0"/>
        <v>1.3320000000000078</v>
      </c>
      <c r="F11" s="41">
        <f t="shared" si="1"/>
        <v>1.4683672681975108E-2</v>
      </c>
      <c r="G11" s="14" t="s">
        <v>1054</v>
      </c>
      <c r="H11" s="5" t="str">
        <f t="shared" si="2"/>
        <v>000027</v>
      </c>
    </row>
    <row r="12" spans="1:8" x14ac:dyDescent="0.3">
      <c r="A12" s="39" t="s">
        <v>24</v>
      </c>
      <c r="B12" s="39" t="s">
        <v>25</v>
      </c>
      <c r="C12" s="40">
        <v>84.712999999999994</v>
      </c>
      <c r="D12" s="24">
        <v>86.045000000000002</v>
      </c>
      <c r="E12" s="25">
        <f t="shared" si="0"/>
        <v>1.3320000000000078</v>
      </c>
      <c r="F12" s="41">
        <f t="shared" si="1"/>
        <v>1.5723678774214205E-2</v>
      </c>
      <c r="G12" s="14" t="s">
        <v>1054</v>
      </c>
      <c r="H12" s="5" t="str">
        <f t="shared" si="2"/>
        <v>000034</v>
      </c>
    </row>
    <row r="13" spans="1:8" x14ac:dyDescent="0.3">
      <c r="A13" s="39" t="s">
        <v>26</v>
      </c>
      <c r="B13" s="39" t="s">
        <v>27</v>
      </c>
      <c r="C13" s="40">
        <v>105.158</v>
      </c>
      <c r="D13" s="24">
        <v>106.62</v>
      </c>
      <c r="E13" s="25">
        <f t="shared" si="0"/>
        <v>1.4620000000000033</v>
      </c>
      <c r="F13" s="41">
        <f t="shared" si="1"/>
        <v>1.3902888986097142E-2</v>
      </c>
      <c r="G13" s="14" t="s">
        <v>1059</v>
      </c>
      <c r="H13" s="5" t="str">
        <f t="shared" si="2"/>
        <v>000036</v>
      </c>
    </row>
    <row r="14" spans="1:8" x14ac:dyDescent="0.3">
      <c r="A14" s="39" t="s">
        <v>28</v>
      </c>
      <c r="B14" s="39" t="s">
        <v>29</v>
      </c>
      <c r="C14" s="40">
        <v>87.096000000000004</v>
      </c>
      <c r="D14" s="24">
        <v>88.152000000000001</v>
      </c>
      <c r="E14" s="25">
        <f t="shared" si="0"/>
        <v>1.0559999999999974</v>
      </c>
      <c r="F14" s="41">
        <f t="shared" si="1"/>
        <v>1.2124552218241909E-2</v>
      </c>
      <c r="G14" s="14" t="s">
        <v>1057</v>
      </c>
      <c r="H14" s="5" t="str">
        <f t="shared" si="2"/>
        <v>000040</v>
      </c>
    </row>
    <row r="15" spans="1:8" x14ac:dyDescent="0.3">
      <c r="A15" s="39" t="s">
        <v>30</v>
      </c>
      <c r="B15" s="39" t="s">
        <v>31</v>
      </c>
      <c r="C15" s="40">
        <v>85.712999999999994</v>
      </c>
      <c r="D15" s="24">
        <v>87.045000000000002</v>
      </c>
      <c r="E15" s="25">
        <f t="shared" si="0"/>
        <v>1.3320000000000078</v>
      </c>
      <c r="F15" s="41">
        <f t="shared" si="1"/>
        <v>1.5540233103496646E-2</v>
      </c>
      <c r="G15" s="14" t="s">
        <v>1054</v>
      </c>
      <c r="H15" s="5" t="str">
        <f t="shared" si="2"/>
        <v>000041</v>
      </c>
    </row>
    <row r="16" spans="1:8" x14ac:dyDescent="0.3">
      <c r="A16" s="39" t="s">
        <v>32</v>
      </c>
      <c r="B16" s="39" t="s">
        <v>890</v>
      </c>
      <c r="C16" s="40">
        <v>86.832999999999998</v>
      </c>
      <c r="D16" s="24">
        <v>88.295000000000002</v>
      </c>
      <c r="E16" s="25">
        <f t="shared" si="0"/>
        <v>1.4620000000000033</v>
      </c>
      <c r="F16" s="41">
        <f t="shared" si="1"/>
        <v>1.6836916840371786E-2</v>
      </c>
      <c r="G16" s="14" t="s">
        <v>1060</v>
      </c>
      <c r="H16" s="5" t="str">
        <f t="shared" si="2"/>
        <v>000042</v>
      </c>
    </row>
    <row r="17" spans="1:8" x14ac:dyDescent="0.3">
      <c r="A17" s="39" t="s">
        <v>33</v>
      </c>
      <c r="B17" s="39" t="s">
        <v>34</v>
      </c>
      <c r="C17" s="40">
        <v>94.912999999999997</v>
      </c>
      <c r="D17" s="24">
        <v>95.194000000000003</v>
      </c>
      <c r="E17" s="25">
        <f t="shared" si="0"/>
        <v>0.28100000000000591</v>
      </c>
      <c r="F17" s="41">
        <f t="shared" si="1"/>
        <v>2.9606060286789578E-3</v>
      </c>
      <c r="G17" s="14" t="s">
        <v>1033</v>
      </c>
      <c r="H17" s="5" t="str">
        <f t="shared" si="2"/>
        <v>000043</v>
      </c>
    </row>
    <row r="18" spans="1:8" x14ac:dyDescent="0.3">
      <c r="A18" s="39" t="s">
        <v>35</v>
      </c>
      <c r="B18" s="39" t="s">
        <v>36</v>
      </c>
      <c r="C18" s="40">
        <v>106.158</v>
      </c>
      <c r="D18" s="24">
        <v>107.62</v>
      </c>
      <c r="E18" s="25">
        <f t="shared" si="0"/>
        <v>1.4620000000000033</v>
      </c>
      <c r="F18" s="41">
        <f t="shared" si="1"/>
        <v>1.3771924866708146E-2</v>
      </c>
      <c r="G18" s="14" t="s">
        <v>1059</v>
      </c>
      <c r="H18" s="5" t="str">
        <f t="shared" si="2"/>
        <v>000047</v>
      </c>
    </row>
    <row r="19" spans="1:8" x14ac:dyDescent="0.3">
      <c r="A19" s="39" t="s">
        <v>963</v>
      </c>
      <c r="B19" s="39" t="s">
        <v>994</v>
      </c>
      <c r="C19" s="40">
        <v>92.251999999999995</v>
      </c>
      <c r="D19" s="24">
        <v>93.584000000000003</v>
      </c>
      <c r="E19" s="25">
        <f t="shared" si="0"/>
        <v>1.3320000000000078</v>
      </c>
      <c r="F19" s="41">
        <f t="shared" si="1"/>
        <v>1.4438711355851449E-2</v>
      </c>
      <c r="G19" s="14" t="s">
        <v>1054</v>
      </c>
      <c r="H19" s="5" t="str">
        <f t="shared" si="2"/>
        <v>000057</v>
      </c>
    </row>
    <row r="20" spans="1:8" x14ac:dyDescent="0.3">
      <c r="A20" s="39" t="s">
        <v>964</v>
      </c>
      <c r="B20" s="39" t="s">
        <v>995</v>
      </c>
      <c r="C20" s="40">
        <v>92.251999999999995</v>
      </c>
      <c r="D20" s="24">
        <v>93.584000000000003</v>
      </c>
      <c r="E20" s="25">
        <f t="shared" si="0"/>
        <v>1.3320000000000078</v>
      </c>
      <c r="F20" s="41">
        <f t="shared" si="1"/>
        <v>1.4438711355851449E-2</v>
      </c>
      <c r="G20" s="14" t="s">
        <v>1054</v>
      </c>
      <c r="H20" s="5" t="str">
        <f t="shared" si="2"/>
        <v>000058</v>
      </c>
    </row>
    <row r="21" spans="1:8" x14ac:dyDescent="0.3">
      <c r="A21" s="39" t="s">
        <v>965</v>
      </c>
      <c r="B21" s="39" t="s">
        <v>996</v>
      </c>
      <c r="C21" s="40">
        <v>92.251999999999995</v>
      </c>
      <c r="D21" s="24">
        <v>93.584000000000003</v>
      </c>
      <c r="E21" s="25">
        <f t="shared" si="0"/>
        <v>1.3320000000000078</v>
      </c>
      <c r="F21" s="41">
        <f t="shared" si="1"/>
        <v>1.4438711355851449E-2</v>
      </c>
      <c r="G21" s="14" t="s">
        <v>1054</v>
      </c>
      <c r="H21" s="5" t="str">
        <f t="shared" si="2"/>
        <v>000059</v>
      </c>
    </row>
    <row r="22" spans="1:8" x14ac:dyDescent="0.3">
      <c r="A22" s="39" t="s">
        <v>966</v>
      </c>
      <c r="B22" s="39" t="s">
        <v>997</v>
      </c>
      <c r="C22" s="40">
        <v>92.251999999999995</v>
      </c>
      <c r="D22" s="24">
        <v>93.584000000000003</v>
      </c>
      <c r="E22" s="25">
        <f t="shared" si="0"/>
        <v>1.3320000000000078</v>
      </c>
      <c r="F22" s="41">
        <f t="shared" si="1"/>
        <v>1.4438711355851449E-2</v>
      </c>
      <c r="G22" s="14" t="s">
        <v>1054</v>
      </c>
      <c r="H22" s="5" t="str">
        <f t="shared" si="2"/>
        <v>000060</v>
      </c>
    </row>
    <row r="23" spans="1:8" x14ac:dyDescent="0.3">
      <c r="A23" s="39" t="s">
        <v>37</v>
      </c>
      <c r="B23" s="39" t="s">
        <v>38</v>
      </c>
      <c r="C23" s="40">
        <v>92.251999999999995</v>
      </c>
      <c r="D23" s="24">
        <v>93.584000000000003</v>
      </c>
      <c r="E23" s="25">
        <f t="shared" si="0"/>
        <v>1.3320000000000078</v>
      </c>
      <c r="F23" s="41">
        <f t="shared" si="1"/>
        <v>1.4438711355851449E-2</v>
      </c>
      <c r="G23" s="14" t="s">
        <v>1054</v>
      </c>
      <c r="H23" s="5" t="str">
        <f t="shared" si="2"/>
        <v>000090</v>
      </c>
    </row>
    <row r="24" spans="1:8" x14ac:dyDescent="0.3">
      <c r="A24" s="39" t="s">
        <v>39</v>
      </c>
      <c r="B24" s="39" t="s">
        <v>40</v>
      </c>
      <c r="C24" s="40">
        <v>92.251999999999995</v>
      </c>
      <c r="D24" s="24">
        <v>93.584000000000003</v>
      </c>
      <c r="E24" s="25">
        <f t="shared" si="0"/>
        <v>1.3320000000000078</v>
      </c>
      <c r="F24" s="41">
        <f t="shared" si="1"/>
        <v>1.4438711355851449E-2</v>
      </c>
      <c r="G24" s="14" t="s">
        <v>1054</v>
      </c>
      <c r="H24" s="5" t="str">
        <f t="shared" si="2"/>
        <v>000091</v>
      </c>
    </row>
    <row r="25" spans="1:8" x14ac:dyDescent="0.3">
      <c r="A25" s="39" t="s">
        <v>41</v>
      </c>
      <c r="B25" s="39" t="s">
        <v>42</v>
      </c>
      <c r="C25" s="40">
        <v>102.111</v>
      </c>
      <c r="D25" s="24">
        <v>103.57299999999999</v>
      </c>
      <c r="E25" s="25">
        <f t="shared" si="0"/>
        <v>1.4619999999999891</v>
      </c>
      <c r="F25" s="41">
        <f t="shared" si="1"/>
        <v>1.4317752250002341E-2</v>
      </c>
      <c r="G25" s="14" t="s">
        <v>1059</v>
      </c>
      <c r="H25" s="5" t="str">
        <f t="shared" si="2"/>
        <v>000092</v>
      </c>
    </row>
    <row r="26" spans="1:8" x14ac:dyDescent="0.3">
      <c r="A26" s="39" t="s">
        <v>43</v>
      </c>
      <c r="B26" s="39" t="s">
        <v>44</v>
      </c>
      <c r="C26" s="40">
        <v>92.251999999999995</v>
      </c>
      <c r="D26" s="24">
        <v>93.584000000000003</v>
      </c>
      <c r="E26" s="25">
        <f t="shared" si="0"/>
        <v>1.3320000000000078</v>
      </c>
      <c r="F26" s="41">
        <f t="shared" si="1"/>
        <v>1.4438711355851449E-2</v>
      </c>
      <c r="G26" s="14" t="s">
        <v>1054</v>
      </c>
      <c r="H26" s="5" t="str">
        <f t="shared" si="2"/>
        <v>000094</v>
      </c>
    </row>
    <row r="27" spans="1:8" s="32" customFormat="1" x14ac:dyDescent="0.3">
      <c r="A27" s="39" t="s">
        <v>45</v>
      </c>
      <c r="B27" s="39" t="s">
        <v>46</v>
      </c>
      <c r="C27" s="40">
        <v>92.251999999999995</v>
      </c>
      <c r="D27" s="24">
        <v>93.584000000000003</v>
      </c>
      <c r="E27" s="25">
        <f t="shared" si="0"/>
        <v>1.3320000000000078</v>
      </c>
      <c r="F27" s="41">
        <f t="shared" si="1"/>
        <v>1.4438711355851449E-2</v>
      </c>
      <c r="G27" s="14" t="s">
        <v>1054</v>
      </c>
    </row>
    <row r="28" spans="1:8" s="32" customFormat="1" x14ac:dyDescent="0.3">
      <c r="A28" s="39" t="s">
        <v>47</v>
      </c>
      <c r="B28" s="39" t="s">
        <v>48</v>
      </c>
      <c r="C28" s="40">
        <v>100.962</v>
      </c>
      <c r="D28" s="24">
        <v>101.794</v>
      </c>
      <c r="E28" s="25">
        <f t="shared" si="0"/>
        <v>0.83199999999999363</v>
      </c>
      <c r="F28" s="41">
        <f t="shared" si="1"/>
        <v>8.2407242328796336E-3</v>
      </c>
      <c r="G28" s="14" t="s">
        <v>1061</v>
      </c>
    </row>
    <row r="29" spans="1:8" s="32" customFormat="1" x14ac:dyDescent="0.3">
      <c r="A29" s="39" t="s">
        <v>49</v>
      </c>
      <c r="B29" s="39" t="s">
        <v>50</v>
      </c>
      <c r="C29" s="40">
        <v>141.90700000000001</v>
      </c>
      <c r="D29" s="24">
        <v>146.24799999999999</v>
      </c>
      <c r="E29" s="25">
        <f t="shared" si="0"/>
        <v>4.3409999999999798</v>
      </c>
      <c r="F29" s="41">
        <f t="shared" si="1"/>
        <v>3.0590457130373973E-2</v>
      </c>
      <c r="G29" s="14" t="s">
        <v>1089</v>
      </c>
    </row>
    <row r="30" spans="1:8" x14ac:dyDescent="0.3">
      <c r="A30" s="39" t="s">
        <v>51</v>
      </c>
      <c r="B30" s="39" t="s">
        <v>52</v>
      </c>
      <c r="C30" s="40">
        <v>91.251999999999995</v>
      </c>
      <c r="D30" s="24">
        <v>92.584000000000003</v>
      </c>
      <c r="E30" s="25">
        <f t="shared" si="0"/>
        <v>1.3320000000000078</v>
      </c>
      <c r="F30" s="41">
        <f t="shared" si="1"/>
        <v>1.4596940341033707E-2</v>
      </c>
      <c r="G30" s="14" t="s">
        <v>1054</v>
      </c>
      <c r="H30" s="5" t="str">
        <f t="shared" ref="H30:H49" si="3">CONCATENATE("00",A30)</f>
        <v>000099</v>
      </c>
    </row>
    <row r="31" spans="1:8" x14ac:dyDescent="0.3">
      <c r="A31" s="39" t="s">
        <v>967</v>
      </c>
      <c r="B31" s="39" t="s">
        <v>909</v>
      </c>
      <c r="C31" s="40">
        <v>114.962</v>
      </c>
      <c r="D31" s="24">
        <v>115.794</v>
      </c>
      <c r="E31" s="25">
        <f t="shared" si="0"/>
        <v>0.83199999999999363</v>
      </c>
      <c r="F31" s="41">
        <f t="shared" si="1"/>
        <v>7.2371740227204955E-3</v>
      </c>
      <c r="G31" s="14" t="s">
        <v>1061</v>
      </c>
      <c r="H31" s="5" t="str">
        <f t="shared" si="3"/>
        <v>000101</v>
      </c>
    </row>
    <row r="32" spans="1:8" x14ac:dyDescent="0.3">
      <c r="A32" s="39" t="s">
        <v>968</v>
      </c>
      <c r="B32" s="39" t="s">
        <v>910</v>
      </c>
      <c r="C32" s="40">
        <v>100.717</v>
      </c>
      <c r="D32" s="24">
        <v>101.98</v>
      </c>
      <c r="E32" s="25">
        <f t="shared" si="0"/>
        <v>1.2630000000000052</v>
      </c>
      <c r="F32" s="41">
        <f t="shared" si="1"/>
        <v>1.2540087572108038E-2</v>
      </c>
      <c r="G32" s="14" t="s">
        <v>1067</v>
      </c>
      <c r="H32" s="5" t="str">
        <f t="shared" si="3"/>
        <v>000108</v>
      </c>
    </row>
    <row r="33" spans="1:8" x14ac:dyDescent="0.3">
      <c r="A33" s="39" t="s">
        <v>969</v>
      </c>
      <c r="B33" s="39" t="s">
        <v>911</v>
      </c>
      <c r="C33" s="40">
        <v>92.631</v>
      </c>
      <c r="D33" s="24">
        <v>93.894000000000005</v>
      </c>
      <c r="E33" s="25">
        <f t="shared" si="0"/>
        <v>1.2630000000000052</v>
      </c>
      <c r="F33" s="41">
        <f t="shared" si="1"/>
        <v>1.3634744308061072E-2</v>
      </c>
      <c r="G33" s="14" t="s">
        <v>1067</v>
      </c>
      <c r="H33" s="5" t="str">
        <f t="shared" si="3"/>
        <v>000109</v>
      </c>
    </row>
    <row r="34" spans="1:8" x14ac:dyDescent="0.3">
      <c r="A34" s="39" t="s">
        <v>53</v>
      </c>
      <c r="B34" s="39" t="s">
        <v>54</v>
      </c>
      <c r="C34" s="40">
        <v>90.131</v>
      </c>
      <c r="D34" s="24">
        <v>91.394000000000005</v>
      </c>
      <c r="E34" s="25">
        <f t="shared" si="0"/>
        <v>1.2630000000000052</v>
      </c>
      <c r="F34" s="41">
        <f t="shared" si="1"/>
        <v>1.4012936725433038E-2</v>
      </c>
      <c r="G34" s="14" t="s">
        <v>1067</v>
      </c>
      <c r="H34" s="5" t="str">
        <f t="shared" si="3"/>
        <v>000110</v>
      </c>
    </row>
    <row r="35" spans="1:8" x14ac:dyDescent="0.3">
      <c r="A35" s="39" t="s">
        <v>55</v>
      </c>
      <c r="B35" s="39" t="s">
        <v>56</v>
      </c>
      <c r="C35" s="40">
        <v>100.717</v>
      </c>
      <c r="D35" s="24">
        <v>101.98</v>
      </c>
      <c r="E35" s="25">
        <f t="shared" si="0"/>
        <v>1.2630000000000052</v>
      </c>
      <c r="F35" s="41">
        <f t="shared" si="1"/>
        <v>1.2540087572108038E-2</v>
      </c>
      <c r="G35" s="14" t="s">
        <v>1067</v>
      </c>
      <c r="H35" s="5" t="str">
        <f t="shared" si="3"/>
        <v>000111</v>
      </c>
    </row>
    <row r="36" spans="1:8" x14ac:dyDescent="0.3">
      <c r="A36" s="39" t="s">
        <v>57</v>
      </c>
      <c r="B36" s="39" t="s">
        <v>58</v>
      </c>
      <c r="C36" s="40">
        <v>92.631</v>
      </c>
      <c r="D36" s="24">
        <v>93.894000000000005</v>
      </c>
      <c r="E36" s="25">
        <f t="shared" si="0"/>
        <v>1.2630000000000052</v>
      </c>
      <c r="F36" s="41">
        <f t="shared" si="1"/>
        <v>1.3634744308061072E-2</v>
      </c>
      <c r="G36" s="14" t="s">
        <v>1067</v>
      </c>
      <c r="H36" s="5" t="str">
        <f t="shared" si="3"/>
        <v>000112</v>
      </c>
    </row>
    <row r="37" spans="1:8" x14ac:dyDescent="0.3">
      <c r="A37" s="39" t="s">
        <v>59</v>
      </c>
      <c r="B37" s="39" t="s">
        <v>60</v>
      </c>
      <c r="C37" s="40">
        <v>90.131</v>
      </c>
      <c r="D37" s="24">
        <v>91.394000000000005</v>
      </c>
      <c r="E37" s="25">
        <f t="shared" si="0"/>
        <v>1.2630000000000052</v>
      </c>
      <c r="F37" s="41">
        <f t="shared" si="1"/>
        <v>1.4012936725433038E-2</v>
      </c>
      <c r="G37" s="14" t="s">
        <v>1067</v>
      </c>
      <c r="H37" s="5" t="str">
        <f t="shared" si="3"/>
        <v>000114</v>
      </c>
    </row>
    <row r="38" spans="1:8" x14ac:dyDescent="0.3">
      <c r="A38" s="39" t="s">
        <v>61</v>
      </c>
      <c r="B38" s="39" t="s">
        <v>62</v>
      </c>
      <c r="C38" s="40">
        <v>100.717</v>
      </c>
      <c r="D38" s="24">
        <v>101.98</v>
      </c>
      <c r="E38" s="25">
        <f t="shared" si="0"/>
        <v>1.2630000000000052</v>
      </c>
      <c r="F38" s="41">
        <f t="shared" si="1"/>
        <v>1.2540087572108038E-2</v>
      </c>
      <c r="G38" s="14" t="s">
        <v>1067</v>
      </c>
      <c r="H38" s="5" t="str">
        <f t="shared" si="3"/>
        <v>000116</v>
      </c>
    </row>
    <row r="39" spans="1:8" x14ac:dyDescent="0.3">
      <c r="A39" s="39" t="s">
        <v>63</v>
      </c>
      <c r="B39" s="39" t="s">
        <v>64</v>
      </c>
      <c r="C39" s="40">
        <v>91.131</v>
      </c>
      <c r="D39" s="24">
        <v>92.394000000000005</v>
      </c>
      <c r="E39" s="25">
        <f t="shared" si="0"/>
        <v>1.2630000000000052</v>
      </c>
      <c r="F39" s="41">
        <f t="shared" si="1"/>
        <v>1.3859169766599788E-2</v>
      </c>
      <c r="G39" s="14" t="s">
        <v>1067</v>
      </c>
      <c r="H39" s="5" t="str">
        <f t="shared" si="3"/>
        <v>000117</v>
      </c>
    </row>
    <row r="40" spans="1:8" x14ac:dyDescent="0.3">
      <c r="A40" s="36" t="s">
        <v>65</v>
      </c>
      <c r="B40" s="36" t="s">
        <v>66</v>
      </c>
      <c r="C40" s="37">
        <v>122.32299999999999</v>
      </c>
      <c r="D40" s="26">
        <v>114.93300000000001</v>
      </c>
      <c r="E40" s="27">
        <f t="shared" si="0"/>
        <v>-7.3899999999999864</v>
      </c>
      <c r="F40" s="38">
        <f t="shared" si="1"/>
        <v>-6.0413822420967329E-2</v>
      </c>
      <c r="G40" s="14" t="s">
        <v>1063</v>
      </c>
      <c r="H40" s="5" t="str">
        <f t="shared" si="3"/>
        <v>000119</v>
      </c>
    </row>
    <row r="41" spans="1:8" x14ac:dyDescent="0.3">
      <c r="A41" s="39" t="s">
        <v>67</v>
      </c>
      <c r="B41" s="39" t="s">
        <v>68</v>
      </c>
      <c r="C41" s="40">
        <v>90.131</v>
      </c>
      <c r="D41" s="24">
        <v>91.394000000000005</v>
      </c>
      <c r="E41" s="25">
        <f t="shared" si="0"/>
        <v>1.2630000000000052</v>
      </c>
      <c r="F41" s="41">
        <f t="shared" si="1"/>
        <v>1.4012936725433038E-2</v>
      </c>
      <c r="G41" s="14" t="s">
        <v>1067</v>
      </c>
      <c r="H41" s="5" t="str">
        <f t="shared" si="3"/>
        <v>000120</v>
      </c>
    </row>
    <row r="42" spans="1:8" x14ac:dyDescent="0.3">
      <c r="A42" s="39" t="s">
        <v>69</v>
      </c>
      <c r="B42" s="39" t="s">
        <v>70</v>
      </c>
      <c r="C42" s="40">
        <v>93.131</v>
      </c>
      <c r="D42" s="24">
        <v>94.394000000000005</v>
      </c>
      <c r="E42" s="25">
        <f t="shared" si="0"/>
        <v>1.2630000000000052</v>
      </c>
      <c r="F42" s="41">
        <f t="shared" si="1"/>
        <v>1.3561542343580604E-2</v>
      </c>
      <c r="G42" s="14" t="s">
        <v>1067</v>
      </c>
      <c r="H42" s="5" t="str">
        <f t="shared" si="3"/>
        <v>000122</v>
      </c>
    </row>
    <row r="43" spans="1:8" x14ac:dyDescent="0.3">
      <c r="A43" s="39" t="s">
        <v>71</v>
      </c>
      <c r="B43" s="39" t="s">
        <v>72</v>
      </c>
      <c r="C43" s="40">
        <v>90.131</v>
      </c>
      <c r="D43" s="24">
        <v>91.394000000000005</v>
      </c>
      <c r="E43" s="25">
        <f t="shared" si="0"/>
        <v>1.2630000000000052</v>
      </c>
      <c r="F43" s="41">
        <f t="shared" si="1"/>
        <v>1.4012936725433038E-2</v>
      </c>
      <c r="G43" s="14" t="s">
        <v>1067</v>
      </c>
      <c r="H43" s="5" t="str">
        <f t="shared" si="3"/>
        <v>000124</v>
      </c>
    </row>
    <row r="44" spans="1:8" x14ac:dyDescent="0.3">
      <c r="A44" s="39" t="s">
        <v>73</v>
      </c>
      <c r="B44" s="39" t="s">
        <v>74</v>
      </c>
      <c r="C44" s="40">
        <v>106.378</v>
      </c>
      <c r="D44" s="24">
        <v>107.64100000000001</v>
      </c>
      <c r="E44" s="25">
        <f t="shared" si="0"/>
        <v>1.2630000000000052</v>
      </c>
      <c r="F44" s="41">
        <f t="shared" si="1"/>
        <v>1.1872755644964234E-2</v>
      </c>
      <c r="G44" s="14" t="s">
        <v>1067</v>
      </c>
      <c r="H44" s="5" t="str">
        <f t="shared" si="3"/>
        <v>000125</v>
      </c>
    </row>
    <row r="45" spans="1:8" x14ac:dyDescent="0.3">
      <c r="A45" s="39" t="s">
        <v>75</v>
      </c>
      <c r="B45" s="39" t="s">
        <v>76</v>
      </c>
      <c r="C45" s="40">
        <v>152.631</v>
      </c>
      <c r="D45" s="24">
        <v>153.89400000000001</v>
      </c>
      <c r="E45" s="25">
        <f t="shared" si="0"/>
        <v>1.2630000000000052</v>
      </c>
      <c r="F45" s="41">
        <f t="shared" si="1"/>
        <v>8.274858973603038E-3</v>
      </c>
      <c r="G45" s="14" t="s">
        <v>1067</v>
      </c>
      <c r="H45" s="5" t="str">
        <f t="shared" si="3"/>
        <v>000127</v>
      </c>
    </row>
    <row r="46" spans="1:8" x14ac:dyDescent="0.3">
      <c r="A46" s="39" t="s">
        <v>77</v>
      </c>
      <c r="B46" s="39" t="s">
        <v>78</v>
      </c>
      <c r="C46" s="40">
        <v>90.631</v>
      </c>
      <c r="D46" s="24">
        <v>91.894000000000005</v>
      </c>
      <c r="E46" s="25">
        <f t="shared" si="0"/>
        <v>1.2630000000000052</v>
      </c>
      <c r="F46" s="41">
        <f t="shared" si="1"/>
        <v>1.3935629089384484E-2</v>
      </c>
      <c r="G46" s="14" t="s">
        <v>1067</v>
      </c>
      <c r="H46" s="5" t="str">
        <f t="shared" si="3"/>
        <v>000128</v>
      </c>
    </row>
    <row r="47" spans="1:8" x14ac:dyDescent="0.3">
      <c r="A47" s="39" t="s">
        <v>79</v>
      </c>
      <c r="B47" s="39" t="s">
        <v>80</v>
      </c>
      <c r="C47" s="40">
        <v>150.131</v>
      </c>
      <c r="D47" s="24">
        <v>151.39400000000001</v>
      </c>
      <c r="E47" s="25">
        <f t="shared" si="0"/>
        <v>1.2630000000000052</v>
      </c>
      <c r="F47" s="41">
        <f t="shared" si="1"/>
        <v>8.4126529497572464E-3</v>
      </c>
      <c r="G47" s="14" t="s">
        <v>1067</v>
      </c>
      <c r="H47" s="5" t="str">
        <f t="shared" si="3"/>
        <v>000129</v>
      </c>
    </row>
    <row r="48" spans="1:8" x14ac:dyDescent="0.3">
      <c r="A48" s="39" t="s">
        <v>81</v>
      </c>
      <c r="B48" s="39" t="s">
        <v>82</v>
      </c>
      <c r="C48" s="40">
        <v>108.94</v>
      </c>
      <c r="D48" s="24">
        <v>109.992</v>
      </c>
      <c r="E48" s="25">
        <f t="shared" si="0"/>
        <v>1.0520000000000067</v>
      </c>
      <c r="F48" s="41">
        <f t="shared" si="1"/>
        <v>9.6566917569304821E-3</v>
      </c>
      <c r="G48" s="14" t="s">
        <v>1066</v>
      </c>
      <c r="H48" s="5" t="str">
        <f t="shared" si="3"/>
        <v>000131</v>
      </c>
    </row>
    <row r="49" spans="1:8" x14ac:dyDescent="0.3">
      <c r="A49" s="39" t="s">
        <v>83</v>
      </c>
      <c r="B49" s="39" t="s">
        <v>84</v>
      </c>
      <c r="C49" s="40">
        <v>91.631</v>
      </c>
      <c r="D49" s="24">
        <v>92.894000000000005</v>
      </c>
      <c r="E49" s="25">
        <f t="shared" si="0"/>
        <v>1.2630000000000052</v>
      </c>
      <c r="F49" s="41">
        <f t="shared" si="1"/>
        <v>1.3783544870185911E-2</v>
      </c>
      <c r="G49" s="14" t="s">
        <v>1067</v>
      </c>
      <c r="H49" s="5" t="str">
        <f t="shared" si="3"/>
        <v>000132</v>
      </c>
    </row>
    <row r="50" spans="1:8" s="32" customFormat="1" x14ac:dyDescent="0.3">
      <c r="A50" s="39" t="s">
        <v>85</v>
      </c>
      <c r="B50" s="39" t="s">
        <v>86</v>
      </c>
      <c r="C50" s="40">
        <v>90.131</v>
      </c>
      <c r="D50" s="24">
        <v>91.394000000000005</v>
      </c>
      <c r="E50" s="25">
        <f t="shared" si="0"/>
        <v>1.2630000000000052</v>
      </c>
      <c r="F50" s="41">
        <f t="shared" si="1"/>
        <v>1.4012936725433038E-2</v>
      </c>
      <c r="G50" s="14" t="s">
        <v>1067</v>
      </c>
    </row>
    <row r="51" spans="1:8" s="32" customFormat="1" x14ac:dyDescent="0.3">
      <c r="A51" s="39" t="s">
        <v>87</v>
      </c>
      <c r="B51" s="39" t="s">
        <v>88</v>
      </c>
      <c r="C51" s="40">
        <v>95.488</v>
      </c>
      <c r="D51" s="24">
        <v>98.07</v>
      </c>
      <c r="E51" s="25">
        <f t="shared" si="0"/>
        <v>2.5819999999999936</v>
      </c>
      <c r="F51" s="41">
        <f t="shared" si="1"/>
        <v>2.7040046916890013E-2</v>
      </c>
      <c r="G51" s="14" t="s">
        <v>1086</v>
      </c>
    </row>
    <row r="52" spans="1:8" s="32" customFormat="1" x14ac:dyDescent="0.3">
      <c r="A52" s="39" t="s">
        <v>970</v>
      </c>
      <c r="B52" s="39" t="s">
        <v>913</v>
      </c>
      <c r="C52" s="40">
        <v>84.427000000000007</v>
      </c>
      <c r="D52" s="24">
        <v>85.83</v>
      </c>
      <c r="E52" s="25">
        <f t="shared" si="0"/>
        <v>1.4029999999999916</v>
      </c>
      <c r="F52" s="41">
        <f t="shared" si="1"/>
        <v>1.6617906593862052E-2</v>
      </c>
      <c r="G52" s="14" t="s">
        <v>1075</v>
      </c>
    </row>
    <row r="53" spans="1:8" s="32" customFormat="1" x14ac:dyDescent="0.3">
      <c r="A53" s="39" t="s">
        <v>971</v>
      </c>
      <c r="B53" s="39" t="s">
        <v>914</v>
      </c>
      <c r="C53" s="40">
        <v>88.369</v>
      </c>
      <c r="D53" s="24">
        <v>89.733999999999995</v>
      </c>
      <c r="E53" s="25">
        <f t="shared" si="0"/>
        <v>1.3649999999999949</v>
      </c>
      <c r="F53" s="41">
        <f t="shared" si="1"/>
        <v>1.5446593262343071E-2</v>
      </c>
      <c r="G53" s="14" t="s">
        <v>1072</v>
      </c>
    </row>
    <row r="54" spans="1:8" s="32" customFormat="1" x14ac:dyDescent="0.3">
      <c r="A54" s="39" t="s">
        <v>972</v>
      </c>
      <c r="B54" s="39" t="s">
        <v>915</v>
      </c>
      <c r="C54" s="40">
        <v>83.685000000000002</v>
      </c>
      <c r="D54" s="24">
        <v>85.11</v>
      </c>
      <c r="E54" s="25">
        <f t="shared" si="0"/>
        <v>1.4249999999999972</v>
      </c>
      <c r="F54" s="41">
        <f t="shared" si="1"/>
        <v>1.7028141243950495E-2</v>
      </c>
      <c r="G54" s="14" t="s">
        <v>1079</v>
      </c>
    </row>
    <row r="55" spans="1:8" s="32" customFormat="1" x14ac:dyDescent="0.3">
      <c r="A55" s="39" t="s">
        <v>973</v>
      </c>
      <c r="B55" s="39" t="s">
        <v>916</v>
      </c>
      <c r="C55" s="40">
        <v>90.218999999999994</v>
      </c>
      <c r="D55" s="24">
        <v>91.584000000000003</v>
      </c>
      <c r="E55" s="25">
        <f t="shared" si="0"/>
        <v>1.3650000000000091</v>
      </c>
      <c r="F55" s="41">
        <f t="shared" si="1"/>
        <v>1.5129850696638282E-2</v>
      </c>
      <c r="G55" s="14" t="s">
        <v>1072</v>
      </c>
    </row>
    <row r="56" spans="1:8" s="32" customFormat="1" x14ac:dyDescent="0.3">
      <c r="A56" s="39" t="s">
        <v>974</v>
      </c>
      <c r="B56" s="39" t="s">
        <v>917</v>
      </c>
      <c r="C56" s="40">
        <v>92.769000000000005</v>
      </c>
      <c r="D56" s="24">
        <v>94.134</v>
      </c>
      <c r="E56" s="25">
        <f t="shared" si="0"/>
        <v>1.3649999999999949</v>
      </c>
      <c r="F56" s="41">
        <f t="shared" si="1"/>
        <v>1.4713966950166487E-2</v>
      </c>
      <c r="G56" s="14" t="s">
        <v>1072</v>
      </c>
    </row>
    <row r="57" spans="1:8" s="32" customFormat="1" x14ac:dyDescent="0.3">
      <c r="A57" s="39" t="s">
        <v>975</v>
      </c>
      <c r="B57" s="39" t="s">
        <v>918</v>
      </c>
      <c r="C57" s="40">
        <v>88.826999999999998</v>
      </c>
      <c r="D57" s="24">
        <v>90.23</v>
      </c>
      <c r="E57" s="25">
        <f t="shared" si="0"/>
        <v>1.4030000000000058</v>
      </c>
      <c r="F57" s="41">
        <f t="shared" si="1"/>
        <v>1.5794747092663333E-2</v>
      </c>
      <c r="G57" s="14" t="s">
        <v>1076</v>
      </c>
    </row>
    <row r="58" spans="1:8" s="32" customFormat="1" x14ac:dyDescent="0.3">
      <c r="A58" s="39" t="s">
        <v>976</v>
      </c>
      <c r="B58" s="39" t="s">
        <v>998</v>
      </c>
      <c r="C58" s="40">
        <v>82.185000000000002</v>
      </c>
      <c r="D58" s="24">
        <v>83.668999999999997</v>
      </c>
      <c r="E58" s="25">
        <f t="shared" si="0"/>
        <v>1.4839999999999947</v>
      </c>
      <c r="F58" s="41">
        <f t="shared" si="1"/>
        <v>1.8056823021232519E-2</v>
      </c>
      <c r="G58" s="14" t="s">
        <v>1082</v>
      </c>
    </row>
    <row r="59" spans="1:8" s="32" customFormat="1" x14ac:dyDescent="0.3">
      <c r="A59" s="39" t="s">
        <v>977</v>
      </c>
      <c r="B59" s="39" t="s">
        <v>912</v>
      </c>
      <c r="C59" s="40">
        <v>86.234999999999999</v>
      </c>
      <c r="D59" s="24">
        <v>87.66</v>
      </c>
      <c r="E59" s="25">
        <f t="shared" si="0"/>
        <v>1.4249999999999972</v>
      </c>
      <c r="F59" s="41">
        <f t="shared" si="1"/>
        <v>1.6524612976169736E-2</v>
      </c>
      <c r="G59" s="14" t="s">
        <v>1080</v>
      </c>
    </row>
    <row r="60" spans="1:8" s="32" customFormat="1" x14ac:dyDescent="0.3">
      <c r="A60" s="39" t="s">
        <v>978</v>
      </c>
      <c r="B60" s="39" t="s">
        <v>919</v>
      </c>
      <c r="C60" s="40">
        <v>98.105000000000004</v>
      </c>
      <c r="D60" s="24">
        <v>99.507999999999996</v>
      </c>
      <c r="E60" s="25">
        <f t="shared" si="0"/>
        <v>1.4029999999999916</v>
      </c>
      <c r="F60" s="41">
        <f t="shared" si="1"/>
        <v>1.4301004026298268E-2</v>
      </c>
      <c r="G60" s="14" t="s">
        <v>1075</v>
      </c>
    </row>
    <row r="61" spans="1:8" x14ac:dyDescent="0.3">
      <c r="A61" s="39" t="s">
        <v>979</v>
      </c>
      <c r="B61" s="39" t="s">
        <v>920</v>
      </c>
      <c r="C61" s="40">
        <v>86.277000000000001</v>
      </c>
      <c r="D61" s="24">
        <v>87.68</v>
      </c>
      <c r="E61" s="25">
        <f t="shared" si="0"/>
        <v>1.4030000000000058</v>
      </c>
      <c r="F61" s="41">
        <f t="shared" si="1"/>
        <v>1.6261576086326668E-2</v>
      </c>
      <c r="G61" s="14" t="s">
        <v>1075</v>
      </c>
      <c r="H61" s="5" t="str">
        <f t="shared" ref="H61:H83" si="4">CONCATENATE("00",A61)</f>
        <v>000159</v>
      </c>
    </row>
    <row r="62" spans="1:8" x14ac:dyDescent="0.3">
      <c r="A62" s="39" t="s">
        <v>89</v>
      </c>
      <c r="B62" s="39" t="s">
        <v>90</v>
      </c>
      <c r="C62" s="40">
        <v>116.893</v>
      </c>
      <c r="D62" s="24">
        <v>118.258</v>
      </c>
      <c r="E62" s="25">
        <f t="shared" si="0"/>
        <v>1.3649999999999949</v>
      </c>
      <c r="F62" s="41">
        <f t="shared" si="1"/>
        <v>1.1677345948859169E-2</v>
      </c>
      <c r="G62" s="14" t="s">
        <v>1072</v>
      </c>
      <c r="H62" s="5" t="str">
        <f t="shared" si="4"/>
        <v>000160</v>
      </c>
    </row>
    <row r="63" spans="1:8" x14ac:dyDescent="0.3">
      <c r="A63" s="39" t="s">
        <v>91</v>
      </c>
      <c r="B63" s="39" t="s">
        <v>92</v>
      </c>
      <c r="C63" s="40">
        <v>111.893</v>
      </c>
      <c r="D63" s="24">
        <v>113.258</v>
      </c>
      <c r="E63" s="25">
        <f t="shared" si="0"/>
        <v>1.3649999999999949</v>
      </c>
      <c r="F63" s="41">
        <f t="shared" si="1"/>
        <v>1.2199154549435575E-2</v>
      </c>
      <c r="G63" s="14" t="s">
        <v>1072</v>
      </c>
      <c r="H63" s="5" t="str">
        <f t="shared" si="4"/>
        <v>000161</v>
      </c>
    </row>
    <row r="64" spans="1:8" x14ac:dyDescent="0.3">
      <c r="A64" s="39" t="s">
        <v>93</v>
      </c>
      <c r="B64" s="39" t="s">
        <v>94</v>
      </c>
      <c r="C64" s="40">
        <v>79.704999999999998</v>
      </c>
      <c r="D64" s="24">
        <v>81.108000000000004</v>
      </c>
      <c r="E64" s="25">
        <f t="shared" si="0"/>
        <v>1.4030000000000058</v>
      </c>
      <c r="F64" s="41">
        <f t="shared" si="1"/>
        <v>1.7602408882755233E-2</v>
      </c>
      <c r="G64" s="14" t="s">
        <v>1076</v>
      </c>
      <c r="H64" s="5" t="str">
        <f t="shared" si="4"/>
        <v>000162</v>
      </c>
    </row>
    <row r="65" spans="1:8" x14ac:dyDescent="0.3">
      <c r="A65" s="39" t="s">
        <v>95</v>
      </c>
      <c r="B65" s="39" t="s">
        <v>96</v>
      </c>
      <c r="C65" s="40">
        <v>88.084999999999994</v>
      </c>
      <c r="D65" s="24">
        <v>89.51</v>
      </c>
      <c r="E65" s="25">
        <f t="shared" si="0"/>
        <v>1.4250000000000114</v>
      </c>
      <c r="F65" s="41">
        <f t="shared" si="1"/>
        <v>1.6177555769995022E-2</v>
      </c>
      <c r="G65" s="14" t="s">
        <v>1080</v>
      </c>
      <c r="H65" s="5" t="str">
        <f t="shared" si="4"/>
        <v>000163</v>
      </c>
    </row>
    <row r="66" spans="1:8" x14ac:dyDescent="0.3">
      <c r="A66" s="39" t="s">
        <v>97</v>
      </c>
      <c r="B66" s="39" t="s">
        <v>98</v>
      </c>
      <c r="C66" s="40">
        <v>84.034999999999997</v>
      </c>
      <c r="D66" s="24">
        <v>85.519000000000005</v>
      </c>
      <c r="E66" s="25">
        <f t="shared" ref="E66:E129" si="5">D66-C66</f>
        <v>1.4840000000000089</v>
      </c>
      <c r="F66" s="41">
        <f t="shared" ref="F66:F129" si="6">E66/C66</f>
        <v>1.7659308621407854E-2</v>
      </c>
      <c r="G66" s="14" t="s">
        <v>1082</v>
      </c>
      <c r="H66" s="5" t="str">
        <f t="shared" si="4"/>
        <v>000164</v>
      </c>
    </row>
    <row r="67" spans="1:8" x14ac:dyDescent="0.3">
      <c r="A67" s="39" t="s">
        <v>99</v>
      </c>
      <c r="B67" s="39" t="s">
        <v>100</v>
      </c>
      <c r="C67" s="40">
        <v>90.677000000000007</v>
      </c>
      <c r="D67" s="24">
        <v>92.08</v>
      </c>
      <c r="E67" s="25">
        <f t="shared" si="5"/>
        <v>1.4029999999999916</v>
      </c>
      <c r="F67" s="41">
        <f t="shared" si="6"/>
        <v>1.5472501295808105E-2</v>
      </c>
      <c r="G67" s="14" t="s">
        <v>1076</v>
      </c>
      <c r="H67" s="5" t="str">
        <f t="shared" si="4"/>
        <v>000165</v>
      </c>
    </row>
    <row r="68" spans="1:8" x14ac:dyDescent="0.3">
      <c r="A68" s="39" t="s">
        <v>101</v>
      </c>
      <c r="B68" s="39" t="s">
        <v>102</v>
      </c>
      <c r="C68" s="40">
        <v>94.619</v>
      </c>
      <c r="D68" s="24">
        <v>95.983999999999995</v>
      </c>
      <c r="E68" s="25">
        <f t="shared" si="5"/>
        <v>1.3649999999999949</v>
      </c>
      <c r="F68" s="41">
        <f t="shared" si="6"/>
        <v>1.4426278020270716E-2</v>
      </c>
      <c r="G68" s="14" t="s">
        <v>1072</v>
      </c>
      <c r="H68" s="5" t="str">
        <f t="shared" si="4"/>
        <v>000166</v>
      </c>
    </row>
    <row r="69" spans="1:8" x14ac:dyDescent="0.3">
      <c r="A69" s="39" t="s">
        <v>103</v>
      </c>
      <c r="B69" s="39" t="s">
        <v>104</v>
      </c>
      <c r="C69" s="40">
        <v>94.619</v>
      </c>
      <c r="D69" s="24">
        <v>95.983999999999995</v>
      </c>
      <c r="E69" s="25">
        <f t="shared" si="5"/>
        <v>1.3649999999999949</v>
      </c>
      <c r="F69" s="41">
        <f t="shared" si="6"/>
        <v>1.4426278020270716E-2</v>
      </c>
      <c r="G69" s="14" t="s">
        <v>1072</v>
      </c>
      <c r="H69" s="5" t="str">
        <f t="shared" si="4"/>
        <v>000167</v>
      </c>
    </row>
    <row r="70" spans="1:8" x14ac:dyDescent="0.3">
      <c r="A70" s="39" t="s">
        <v>105</v>
      </c>
      <c r="B70" s="39" t="s">
        <v>106</v>
      </c>
      <c r="C70" s="40">
        <v>102.505</v>
      </c>
      <c r="D70" s="24">
        <v>103.908</v>
      </c>
      <c r="E70" s="25">
        <f t="shared" si="5"/>
        <v>1.4030000000000058</v>
      </c>
      <c r="F70" s="41">
        <f t="shared" si="6"/>
        <v>1.3687137212818943E-2</v>
      </c>
      <c r="G70" s="14" t="s">
        <v>1076</v>
      </c>
      <c r="H70" s="5" t="str">
        <f t="shared" si="4"/>
        <v>000168</v>
      </c>
    </row>
    <row r="71" spans="1:8" x14ac:dyDescent="0.3">
      <c r="A71" s="39" t="s">
        <v>107</v>
      </c>
      <c r="B71" s="39" t="s">
        <v>108</v>
      </c>
      <c r="C71" s="40">
        <v>97.111999999999995</v>
      </c>
      <c r="D71" s="24">
        <v>98.531000000000006</v>
      </c>
      <c r="E71" s="25">
        <f t="shared" si="5"/>
        <v>1.4190000000000111</v>
      </c>
      <c r="F71" s="41">
        <f t="shared" si="6"/>
        <v>1.4611994398220727E-2</v>
      </c>
      <c r="G71" s="14" t="s">
        <v>1078</v>
      </c>
      <c r="H71" s="5" t="str">
        <f t="shared" si="4"/>
        <v>000170</v>
      </c>
    </row>
    <row r="72" spans="1:8" x14ac:dyDescent="0.3">
      <c r="A72" s="39" t="s">
        <v>109</v>
      </c>
      <c r="B72" s="39" t="s">
        <v>110</v>
      </c>
      <c r="C72" s="40">
        <v>71.831999999999994</v>
      </c>
      <c r="D72" s="24">
        <v>73.164000000000001</v>
      </c>
      <c r="E72" s="25">
        <f t="shared" si="5"/>
        <v>1.3320000000000078</v>
      </c>
      <c r="F72" s="41">
        <f t="shared" si="6"/>
        <v>1.8543267624457176E-2</v>
      </c>
      <c r="G72" s="14" t="s">
        <v>1054</v>
      </c>
      <c r="H72" s="5" t="str">
        <f t="shared" si="4"/>
        <v>000180</v>
      </c>
    </row>
    <row r="73" spans="1:8" x14ac:dyDescent="0.3">
      <c r="A73" s="39" t="s">
        <v>111</v>
      </c>
      <c r="B73" s="39" t="s">
        <v>112</v>
      </c>
      <c r="C73" s="40">
        <v>92.277000000000001</v>
      </c>
      <c r="D73" s="24">
        <v>93.739000000000004</v>
      </c>
      <c r="E73" s="25">
        <f t="shared" si="5"/>
        <v>1.4620000000000033</v>
      </c>
      <c r="F73" s="41">
        <f t="shared" si="6"/>
        <v>1.5843601330775853E-2</v>
      </c>
      <c r="G73" s="14" t="s">
        <v>1059</v>
      </c>
      <c r="H73" s="5" t="str">
        <f t="shared" si="4"/>
        <v>000181</v>
      </c>
    </row>
    <row r="74" spans="1:8" x14ac:dyDescent="0.3">
      <c r="A74" s="39" t="s">
        <v>113</v>
      </c>
      <c r="B74" s="39" t="s">
        <v>114</v>
      </c>
      <c r="C74" s="40">
        <v>80.212000000000003</v>
      </c>
      <c r="D74" s="24">
        <v>81.566000000000003</v>
      </c>
      <c r="E74" s="25">
        <f t="shared" si="5"/>
        <v>1.3539999999999992</v>
      </c>
      <c r="F74" s="41">
        <f t="shared" si="6"/>
        <v>1.6880267291677045E-2</v>
      </c>
      <c r="G74" s="14" t="s">
        <v>1069</v>
      </c>
      <c r="H74" s="5" t="str">
        <f t="shared" si="4"/>
        <v>000182</v>
      </c>
    </row>
    <row r="75" spans="1:8" x14ac:dyDescent="0.3">
      <c r="A75" s="39" t="s">
        <v>115</v>
      </c>
      <c r="B75" s="39" t="s">
        <v>116</v>
      </c>
      <c r="C75" s="40">
        <v>82.061999999999998</v>
      </c>
      <c r="D75" s="24">
        <v>83.415999999999997</v>
      </c>
      <c r="E75" s="25">
        <f t="shared" si="5"/>
        <v>1.3539999999999992</v>
      </c>
      <c r="F75" s="41">
        <f t="shared" si="6"/>
        <v>1.6499719724111028E-2</v>
      </c>
      <c r="G75" s="14" t="s">
        <v>1069</v>
      </c>
      <c r="H75" s="5" t="str">
        <f t="shared" si="4"/>
        <v>000183</v>
      </c>
    </row>
    <row r="76" spans="1:8" x14ac:dyDescent="0.3">
      <c r="A76" s="39" t="s">
        <v>117</v>
      </c>
      <c r="B76" s="39" t="s">
        <v>118</v>
      </c>
      <c r="C76" s="40">
        <v>82.546999999999997</v>
      </c>
      <c r="D76" s="24">
        <v>83.879000000000005</v>
      </c>
      <c r="E76" s="25">
        <f t="shared" si="5"/>
        <v>1.3320000000000078</v>
      </c>
      <c r="F76" s="41">
        <f t="shared" si="6"/>
        <v>1.6136261766024299E-2</v>
      </c>
      <c r="G76" s="14" t="s">
        <v>1054</v>
      </c>
      <c r="H76" s="5" t="str">
        <f t="shared" si="4"/>
        <v>000184</v>
      </c>
    </row>
    <row r="77" spans="1:8" x14ac:dyDescent="0.3">
      <c r="A77" s="39" t="s">
        <v>119</v>
      </c>
      <c r="B77" s="39" t="s">
        <v>120</v>
      </c>
      <c r="C77" s="40">
        <v>78.471999999999994</v>
      </c>
      <c r="D77" s="24">
        <v>79.804000000000002</v>
      </c>
      <c r="E77" s="25">
        <f t="shared" si="5"/>
        <v>1.3320000000000078</v>
      </c>
      <c r="F77" s="41">
        <f t="shared" si="6"/>
        <v>1.6974207360587319E-2</v>
      </c>
      <c r="G77" s="14" t="s">
        <v>1054</v>
      </c>
      <c r="H77" s="5" t="str">
        <f t="shared" si="4"/>
        <v>000186</v>
      </c>
    </row>
    <row r="78" spans="1:8" x14ac:dyDescent="0.3">
      <c r="A78" s="39" t="s">
        <v>121</v>
      </c>
      <c r="B78" s="39" t="s">
        <v>122</v>
      </c>
      <c r="C78" s="40">
        <v>76.162000000000006</v>
      </c>
      <c r="D78" s="24">
        <v>77.575000000000003</v>
      </c>
      <c r="E78" s="25">
        <f t="shared" si="5"/>
        <v>1.4129999999999967</v>
      </c>
      <c r="F78" s="41">
        <f t="shared" si="6"/>
        <v>1.8552559018933282E-2</v>
      </c>
      <c r="G78" s="14" t="s">
        <v>1077</v>
      </c>
      <c r="H78" s="5" t="str">
        <f t="shared" si="4"/>
        <v>000187</v>
      </c>
    </row>
    <row r="79" spans="1:8" x14ac:dyDescent="0.3">
      <c r="A79" s="39" t="s">
        <v>123</v>
      </c>
      <c r="B79" s="39" t="s">
        <v>124</v>
      </c>
      <c r="C79" s="40">
        <v>82.804000000000002</v>
      </c>
      <c r="D79" s="24">
        <v>84.135999999999996</v>
      </c>
      <c r="E79" s="25">
        <f t="shared" si="5"/>
        <v>1.3319999999999936</v>
      </c>
      <c r="F79" s="41">
        <f t="shared" si="6"/>
        <v>1.6086179411622551E-2</v>
      </c>
      <c r="G79" s="14" t="s">
        <v>1054</v>
      </c>
      <c r="H79" s="5" t="str">
        <f t="shared" si="4"/>
        <v>000188</v>
      </c>
    </row>
    <row r="80" spans="1:8" x14ac:dyDescent="0.3">
      <c r="A80" s="39" t="s">
        <v>125</v>
      </c>
      <c r="B80" s="39" t="s">
        <v>126</v>
      </c>
      <c r="C80" s="40">
        <v>87.578999999999994</v>
      </c>
      <c r="D80" s="24">
        <v>88.911000000000001</v>
      </c>
      <c r="E80" s="25">
        <f t="shared" si="5"/>
        <v>1.3320000000000078</v>
      </c>
      <c r="F80" s="41">
        <f t="shared" si="6"/>
        <v>1.5209125475285261E-2</v>
      </c>
      <c r="G80" s="14" t="s">
        <v>1054</v>
      </c>
      <c r="H80" s="5" t="str">
        <f t="shared" si="4"/>
        <v>000189</v>
      </c>
    </row>
    <row r="81" spans="1:8" x14ac:dyDescent="0.3">
      <c r="A81" s="39" t="s">
        <v>127</v>
      </c>
      <c r="B81" s="39" t="s">
        <v>128</v>
      </c>
      <c r="C81" s="40">
        <v>81.831999999999994</v>
      </c>
      <c r="D81" s="24">
        <v>83.164000000000001</v>
      </c>
      <c r="E81" s="25">
        <f t="shared" si="5"/>
        <v>1.3320000000000078</v>
      </c>
      <c r="F81" s="41">
        <f t="shared" si="6"/>
        <v>1.6277250953172451E-2</v>
      </c>
      <c r="G81" s="14" t="s">
        <v>1054</v>
      </c>
      <c r="H81" s="5" t="str">
        <f t="shared" si="4"/>
        <v>000190</v>
      </c>
    </row>
    <row r="82" spans="1:8" x14ac:dyDescent="0.3">
      <c r="A82" s="39" t="s">
        <v>129</v>
      </c>
      <c r="B82" s="39" t="s">
        <v>130</v>
      </c>
      <c r="C82" s="40">
        <v>87.948999999999998</v>
      </c>
      <c r="D82" s="24">
        <v>89.281000000000006</v>
      </c>
      <c r="E82" s="25">
        <f t="shared" si="5"/>
        <v>1.3320000000000078</v>
      </c>
      <c r="F82" s="41">
        <f t="shared" si="6"/>
        <v>1.5145140933950448E-2</v>
      </c>
      <c r="G82" s="14" t="s">
        <v>1054</v>
      </c>
      <c r="H82" s="5" t="str">
        <f t="shared" si="4"/>
        <v>000191</v>
      </c>
    </row>
    <row r="83" spans="1:8" x14ac:dyDescent="0.3">
      <c r="A83" s="39" t="s">
        <v>131</v>
      </c>
      <c r="B83" s="39" t="s">
        <v>132</v>
      </c>
      <c r="C83" s="40">
        <v>81.831999999999994</v>
      </c>
      <c r="D83" s="24">
        <v>83.164000000000001</v>
      </c>
      <c r="E83" s="25">
        <f t="shared" si="5"/>
        <v>1.3320000000000078</v>
      </c>
      <c r="F83" s="41">
        <f t="shared" si="6"/>
        <v>1.6277250953172451E-2</v>
      </c>
      <c r="G83" s="14" t="s">
        <v>1054</v>
      </c>
      <c r="H83" s="5" t="str">
        <f t="shared" si="4"/>
        <v>000193</v>
      </c>
    </row>
    <row r="84" spans="1:8" s="32" customFormat="1" x14ac:dyDescent="0.3">
      <c r="A84" s="39" t="s">
        <v>133</v>
      </c>
      <c r="B84" s="39" t="s">
        <v>134</v>
      </c>
      <c r="C84" s="40">
        <v>86.745999999999995</v>
      </c>
      <c r="D84" s="24">
        <v>88.04</v>
      </c>
      <c r="E84" s="25">
        <f t="shared" si="5"/>
        <v>1.2940000000000111</v>
      </c>
      <c r="F84" s="41">
        <f t="shared" si="6"/>
        <v>1.4917114333802264E-2</v>
      </c>
      <c r="G84" s="14" t="s">
        <v>1068</v>
      </c>
    </row>
    <row r="85" spans="1:8" x14ac:dyDescent="0.3">
      <c r="A85" s="39" t="s">
        <v>980</v>
      </c>
      <c r="B85" s="39" t="s">
        <v>999</v>
      </c>
      <c r="C85" s="40">
        <v>88.596000000000004</v>
      </c>
      <c r="D85" s="24">
        <v>89.89</v>
      </c>
      <c r="E85" s="25">
        <f t="shared" si="5"/>
        <v>1.2939999999999969</v>
      </c>
      <c r="F85" s="41">
        <f t="shared" si="6"/>
        <v>1.4605625536141552E-2</v>
      </c>
      <c r="G85" s="14" t="s">
        <v>1068</v>
      </c>
      <c r="H85" s="5" t="str">
        <f t="shared" ref="H85:H115" si="7">CONCATENATE("00",A85)</f>
        <v>000195</v>
      </c>
    </row>
    <row r="86" spans="1:8" x14ac:dyDescent="0.3">
      <c r="A86" s="39" t="s">
        <v>135</v>
      </c>
      <c r="B86" s="39" t="s">
        <v>136</v>
      </c>
      <c r="C86" s="40">
        <v>72.731999999999999</v>
      </c>
      <c r="D86" s="24">
        <v>74.063999999999993</v>
      </c>
      <c r="E86" s="25">
        <f t="shared" si="5"/>
        <v>1.3319999999999936</v>
      </c>
      <c r="F86" s="41">
        <f t="shared" si="6"/>
        <v>1.8313809602375757E-2</v>
      </c>
      <c r="G86" s="14" t="s">
        <v>1054</v>
      </c>
      <c r="H86" s="5" t="str">
        <f t="shared" si="7"/>
        <v>000201</v>
      </c>
    </row>
    <row r="87" spans="1:8" x14ac:dyDescent="0.3">
      <c r="A87" s="39" t="s">
        <v>137</v>
      </c>
      <c r="B87" s="39" t="s">
        <v>138</v>
      </c>
      <c r="C87" s="40">
        <v>93.177000000000007</v>
      </c>
      <c r="D87" s="24">
        <v>94.638999999999996</v>
      </c>
      <c r="E87" s="25">
        <f t="shared" si="5"/>
        <v>1.4619999999999891</v>
      </c>
      <c r="F87" s="41">
        <f t="shared" si="6"/>
        <v>1.5690567414705228E-2</v>
      </c>
      <c r="G87" s="14" t="s">
        <v>1059</v>
      </c>
      <c r="H87" s="5" t="str">
        <f t="shared" si="7"/>
        <v>000202</v>
      </c>
    </row>
    <row r="88" spans="1:8" x14ac:dyDescent="0.3">
      <c r="A88" s="39" t="s">
        <v>139</v>
      </c>
      <c r="B88" s="39" t="s">
        <v>140</v>
      </c>
      <c r="C88" s="40">
        <v>83.447000000000003</v>
      </c>
      <c r="D88" s="24">
        <v>84.778999999999996</v>
      </c>
      <c r="E88" s="25">
        <f t="shared" si="5"/>
        <v>1.3319999999999936</v>
      </c>
      <c r="F88" s="41">
        <f t="shared" si="6"/>
        <v>1.5962227521660377E-2</v>
      </c>
      <c r="G88" s="14" t="s">
        <v>1054</v>
      </c>
      <c r="H88" s="5" t="str">
        <f t="shared" si="7"/>
        <v>000203</v>
      </c>
    </row>
    <row r="89" spans="1:8" x14ac:dyDescent="0.3">
      <c r="A89" s="39" t="s">
        <v>141</v>
      </c>
      <c r="B89" s="39" t="s">
        <v>142</v>
      </c>
      <c r="C89" s="40">
        <v>88.849000000000004</v>
      </c>
      <c r="D89" s="24">
        <v>90.180999999999997</v>
      </c>
      <c r="E89" s="25">
        <f t="shared" si="5"/>
        <v>1.3319999999999936</v>
      </c>
      <c r="F89" s="41">
        <f t="shared" si="6"/>
        <v>1.4991727537732485E-2</v>
      </c>
      <c r="G89" s="14" t="s">
        <v>1054</v>
      </c>
      <c r="H89" s="5" t="str">
        <f t="shared" si="7"/>
        <v>000206</v>
      </c>
    </row>
    <row r="90" spans="1:8" x14ac:dyDescent="0.3">
      <c r="A90" s="39" t="s">
        <v>143</v>
      </c>
      <c r="B90" s="39" t="s">
        <v>144</v>
      </c>
      <c r="C90" s="40">
        <v>98.012</v>
      </c>
      <c r="D90" s="24">
        <v>99.430999999999997</v>
      </c>
      <c r="E90" s="25">
        <f t="shared" si="5"/>
        <v>1.4189999999999969</v>
      </c>
      <c r="F90" s="41">
        <f t="shared" si="6"/>
        <v>1.4477819042566184E-2</v>
      </c>
      <c r="G90" s="14" t="s">
        <v>1078</v>
      </c>
      <c r="H90" s="5" t="str">
        <f t="shared" si="7"/>
        <v>000210</v>
      </c>
    </row>
    <row r="91" spans="1:8" x14ac:dyDescent="0.3">
      <c r="A91" s="39" t="s">
        <v>145</v>
      </c>
      <c r="B91" s="39" t="s">
        <v>146</v>
      </c>
      <c r="C91" s="40">
        <v>88.478999999999999</v>
      </c>
      <c r="D91" s="24">
        <v>89.811000000000007</v>
      </c>
      <c r="E91" s="25">
        <f t="shared" si="5"/>
        <v>1.3320000000000078</v>
      </c>
      <c r="F91" s="41">
        <f t="shared" si="6"/>
        <v>1.5054419692808551E-2</v>
      </c>
      <c r="G91" s="14" t="s">
        <v>1054</v>
      </c>
      <c r="H91" s="5" t="str">
        <f t="shared" si="7"/>
        <v>000211</v>
      </c>
    </row>
    <row r="92" spans="1:8" x14ac:dyDescent="0.3">
      <c r="A92" s="39" t="s">
        <v>147</v>
      </c>
      <c r="B92" s="39" t="s">
        <v>1000</v>
      </c>
      <c r="C92" s="40">
        <v>103.607</v>
      </c>
      <c r="D92" s="24">
        <v>105.069</v>
      </c>
      <c r="E92" s="25">
        <f t="shared" si="5"/>
        <v>1.4620000000000033</v>
      </c>
      <c r="F92" s="41">
        <f t="shared" si="6"/>
        <v>1.4111015664964754E-2</v>
      </c>
      <c r="G92" s="14" t="s">
        <v>1059</v>
      </c>
      <c r="H92" s="5" t="str">
        <f t="shared" si="7"/>
        <v>000216</v>
      </c>
    </row>
    <row r="93" spans="1:8" s="12" customFormat="1" x14ac:dyDescent="0.3">
      <c r="A93" s="39" t="s">
        <v>149</v>
      </c>
      <c r="B93" s="39" t="s">
        <v>1001</v>
      </c>
      <c r="C93" s="40">
        <v>102.607</v>
      </c>
      <c r="D93" s="24">
        <v>104.069</v>
      </c>
      <c r="E93" s="25">
        <f t="shared" si="5"/>
        <v>1.4620000000000033</v>
      </c>
      <c r="F93" s="41">
        <f t="shared" si="6"/>
        <v>1.4248540547915866E-2</v>
      </c>
      <c r="G93" s="14" t="s">
        <v>1059</v>
      </c>
      <c r="H93" s="12" t="str">
        <f t="shared" si="7"/>
        <v>000217</v>
      </c>
    </row>
    <row r="94" spans="1:8" x14ac:dyDescent="0.3">
      <c r="A94" s="39" t="s">
        <v>151</v>
      </c>
      <c r="B94" s="39" t="s">
        <v>1002</v>
      </c>
      <c r="C94" s="40">
        <v>103.607</v>
      </c>
      <c r="D94" s="24">
        <v>105.069</v>
      </c>
      <c r="E94" s="25">
        <f t="shared" si="5"/>
        <v>1.4620000000000033</v>
      </c>
      <c r="F94" s="41">
        <f t="shared" si="6"/>
        <v>1.4111015664964754E-2</v>
      </c>
      <c r="G94" s="14" t="s">
        <v>1059</v>
      </c>
      <c r="H94" s="5" t="str">
        <f t="shared" si="7"/>
        <v>000221</v>
      </c>
    </row>
    <row r="95" spans="1:8" x14ac:dyDescent="0.3">
      <c r="A95" s="39" t="s">
        <v>152</v>
      </c>
      <c r="B95" s="39" t="s">
        <v>1003</v>
      </c>
      <c r="C95" s="40">
        <v>117.598</v>
      </c>
      <c r="D95" s="24">
        <v>118.05</v>
      </c>
      <c r="E95" s="25">
        <f t="shared" si="5"/>
        <v>0.45199999999999818</v>
      </c>
      <c r="F95" s="41">
        <f t="shared" si="6"/>
        <v>3.8436027823602289E-3</v>
      </c>
      <c r="G95" s="14" t="s">
        <v>1064</v>
      </c>
      <c r="H95" s="5" t="str">
        <f t="shared" si="7"/>
        <v>000222</v>
      </c>
    </row>
    <row r="96" spans="1:8" x14ac:dyDescent="0.3">
      <c r="A96" s="39" t="s">
        <v>153</v>
      </c>
      <c r="B96" s="39" t="s">
        <v>1004</v>
      </c>
      <c r="C96" s="40">
        <v>127.45699999999999</v>
      </c>
      <c r="D96" s="24">
        <v>128.03899999999999</v>
      </c>
      <c r="E96" s="25">
        <f t="shared" si="5"/>
        <v>0.58199999999999363</v>
      </c>
      <c r="F96" s="41">
        <f t="shared" si="6"/>
        <v>4.5662458711564968E-3</v>
      </c>
      <c r="G96" s="14" t="s">
        <v>1065</v>
      </c>
      <c r="H96" s="5" t="str">
        <f t="shared" si="7"/>
        <v>000223</v>
      </c>
    </row>
    <row r="97" spans="1:8" x14ac:dyDescent="0.3">
      <c r="A97" s="39" t="s">
        <v>154</v>
      </c>
      <c r="B97" s="39" t="s">
        <v>1005</v>
      </c>
      <c r="C97" s="40">
        <v>127.45699999999999</v>
      </c>
      <c r="D97" s="24">
        <v>128.03899999999999</v>
      </c>
      <c r="E97" s="25">
        <f t="shared" si="5"/>
        <v>0.58199999999999363</v>
      </c>
      <c r="F97" s="41">
        <f t="shared" si="6"/>
        <v>4.5662458711564968E-3</v>
      </c>
      <c r="G97" s="14" t="s">
        <v>1065</v>
      </c>
      <c r="H97" s="5" t="str">
        <f t="shared" si="7"/>
        <v>000227</v>
      </c>
    </row>
    <row r="98" spans="1:8" x14ac:dyDescent="0.3">
      <c r="A98" s="39" t="s">
        <v>155</v>
      </c>
      <c r="B98" s="39" t="s">
        <v>1006</v>
      </c>
      <c r="C98" s="40">
        <v>170.404</v>
      </c>
      <c r="D98" s="24">
        <v>171.86600000000001</v>
      </c>
      <c r="E98" s="25">
        <f t="shared" si="5"/>
        <v>1.4620000000000175</v>
      </c>
      <c r="F98" s="41">
        <f t="shared" si="6"/>
        <v>8.5796108072581489E-3</v>
      </c>
      <c r="G98" s="14" t="s">
        <v>1059</v>
      </c>
      <c r="H98" s="5" t="str">
        <f t="shared" si="7"/>
        <v>000228</v>
      </c>
    </row>
    <row r="99" spans="1:8" x14ac:dyDescent="0.3">
      <c r="A99" s="39" t="s">
        <v>156</v>
      </c>
      <c r="B99" s="39" t="s">
        <v>892</v>
      </c>
      <c r="C99" s="40">
        <v>112.45699999999999</v>
      </c>
      <c r="D99" s="24">
        <v>114.319</v>
      </c>
      <c r="E99" s="25">
        <f t="shared" si="5"/>
        <v>1.862000000000009</v>
      </c>
      <c r="F99" s="41">
        <f t="shared" si="6"/>
        <v>1.6557439732520066E-2</v>
      </c>
      <c r="G99" s="14" t="s">
        <v>1085</v>
      </c>
      <c r="H99" s="5" t="str">
        <f t="shared" si="7"/>
        <v>000230</v>
      </c>
    </row>
    <row r="100" spans="1:8" x14ac:dyDescent="0.3">
      <c r="A100" s="39" t="s">
        <v>157</v>
      </c>
      <c r="B100" s="39" t="s">
        <v>150</v>
      </c>
      <c r="C100" s="40">
        <v>102.607</v>
      </c>
      <c r="D100" s="24">
        <v>104.069</v>
      </c>
      <c r="E100" s="25">
        <f t="shared" si="5"/>
        <v>1.4620000000000033</v>
      </c>
      <c r="F100" s="41">
        <f t="shared" si="6"/>
        <v>1.4248540547915866E-2</v>
      </c>
      <c r="G100" s="14" t="s">
        <v>1059</v>
      </c>
      <c r="H100" s="5" t="str">
        <f t="shared" si="7"/>
        <v>000231</v>
      </c>
    </row>
    <row r="101" spans="1:8" x14ac:dyDescent="0.3">
      <c r="A101" s="39" t="s">
        <v>158</v>
      </c>
      <c r="B101" s="39" t="s">
        <v>1007</v>
      </c>
      <c r="C101" s="40">
        <v>147.59800000000001</v>
      </c>
      <c r="D101" s="24">
        <v>149.33000000000001</v>
      </c>
      <c r="E101" s="25">
        <f t="shared" si="5"/>
        <v>1.7319999999999993</v>
      </c>
      <c r="F101" s="41">
        <f t="shared" si="6"/>
        <v>1.173457634927302E-2</v>
      </c>
      <c r="G101" s="14" t="s">
        <v>1084</v>
      </c>
      <c r="H101" s="5" t="str">
        <f t="shared" si="7"/>
        <v>000234</v>
      </c>
    </row>
    <row r="102" spans="1:8" x14ac:dyDescent="0.3">
      <c r="A102" s="39" t="s">
        <v>159</v>
      </c>
      <c r="B102" s="39" t="s">
        <v>160</v>
      </c>
      <c r="C102" s="40">
        <v>153.607</v>
      </c>
      <c r="D102" s="24">
        <v>155.06899999999999</v>
      </c>
      <c r="E102" s="25">
        <f t="shared" si="5"/>
        <v>1.4619999999999891</v>
      </c>
      <c r="F102" s="41">
        <f t="shared" si="6"/>
        <v>9.5177954129693904E-3</v>
      </c>
      <c r="G102" s="14" t="s">
        <v>1059</v>
      </c>
      <c r="H102" s="5" t="str">
        <f t="shared" si="7"/>
        <v>000236</v>
      </c>
    </row>
    <row r="103" spans="1:8" x14ac:dyDescent="0.3">
      <c r="A103" s="39" t="s">
        <v>161</v>
      </c>
      <c r="B103" s="39" t="s">
        <v>1008</v>
      </c>
      <c r="C103" s="40">
        <v>102.598</v>
      </c>
      <c r="D103" s="24">
        <v>104.33</v>
      </c>
      <c r="E103" s="25">
        <f t="shared" si="5"/>
        <v>1.7319999999999993</v>
      </c>
      <c r="F103" s="41">
        <f t="shared" si="6"/>
        <v>1.6881420690461797E-2</v>
      </c>
      <c r="G103" s="14" t="s">
        <v>1084</v>
      </c>
      <c r="H103" s="5" t="str">
        <f t="shared" si="7"/>
        <v>000237</v>
      </c>
    </row>
    <row r="104" spans="1:8" x14ac:dyDescent="0.3">
      <c r="A104" s="39" t="s">
        <v>162</v>
      </c>
      <c r="B104" s="39" t="s">
        <v>1009</v>
      </c>
      <c r="C104" s="40">
        <v>142.45699999999999</v>
      </c>
      <c r="D104" s="24">
        <v>144.31899999999999</v>
      </c>
      <c r="E104" s="25">
        <f t="shared" si="5"/>
        <v>1.8619999999999948</v>
      </c>
      <c r="F104" s="41">
        <f t="shared" si="6"/>
        <v>1.3070610780796976E-2</v>
      </c>
      <c r="G104" s="14" t="s">
        <v>1085</v>
      </c>
      <c r="H104" s="5" t="str">
        <f t="shared" si="7"/>
        <v>000238</v>
      </c>
    </row>
    <row r="105" spans="1:8" x14ac:dyDescent="0.3">
      <c r="A105" s="39" t="s">
        <v>163</v>
      </c>
      <c r="B105" s="39" t="s">
        <v>1010</v>
      </c>
      <c r="C105" s="40">
        <v>157.45699999999999</v>
      </c>
      <c r="D105" s="24">
        <v>159.31899999999999</v>
      </c>
      <c r="E105" s="25">
        <f t="shared" si="5"/>
        <v>1.8619999999999948</v>
      </c>
      <c r="F105" s="41">
        <f t="shared" si="6"/>
        <v>1.1825450757984687E-2</v>
      </c>
      <c r="G105" s="14" t="s">
        <v>1085</v>
      </c>
      <c r="H105" s="5" t="str">
        <f t="shared" si="7"/>
        <v>000239</v>
      </c>
    </row>
    <row r="106" spans="1:8" x14ac:dyDescent="0.3">
      <c r="A106" s="39" t="s">
        <v>164</v>
      </c>
      <c r="B106" s="39" t="s">
        <v>165</v>
      </c>
      <c r="C106" s="40">
        <v>80.183999999999997</v>
      </c>
      <c r="D106" s="24">
        <v>82.900999999999996</v>
      </c>
      <c r="E106" s="25">
        <f t="shared" si="5"/>
        <v>2.7169999999999987</v>
      </c>
      <c r="F106" s="41">
        <f t="shared" si="6"/>
        <v>3.3884565499351475E-2</v>
      </c>
      <c r="G106" s="14" t="s">
        <v>1088</v>
      </c>
      <c r="H106" s="5" t="str">
        <f t="shared" si="7"/>
        <v>000240</v>
      </c>
    </row>
    <row r="107" spans="1:8" x14ac:dyDescent="0.3">
      <c r="A107" s="39" t="s">
        <v>166</v>
      </c>
      <c r="B107" s="39" t="s">
        <v>1011</v>
      </c>
      <c r="C107" s="40">
        <v>169.39500000000001</v>
      </c>
      <c r="D107" s="24">
        <v>171.12700000000001</v>
      </c>
      <c r="E107" s="25">
        <f t="shared" si="5"/>
        <v>1.7319999999999993</v>
      </c>
      <c r="F107" s="41">
        <f t="shared" si="6"/>
        <v>1.0224622922754504E-2</v>
      </c>
      <c r="G107" s="14" t="s">
        <v>1084</v>
      </c>
      <c r="H107" s="5" t="str">
        <f t="shared" si="7"/>
        <v>000241</v>
      </c>
    </row>
    <row r="108" spans="1:8" x14ac:dyDescent="0.3">
      <c r="A108" s="39" t="s">
        <v>167</v>
      </c>
      <c r="B108" s="39" t="s">
        <v>1012</v>
      </c>
      <c r="C108" s="40">
        <v>112.45699999999999</v>
      </c>
      <c r="D108" s="24">
        <v>114.319</v>
      </c>
      <c r="E108" s="25">
        <f t="shared" si="5"/>
        <v>1.862000000000009</v>
      </c>
      <c r="F108" s="41">
        <f t="shared" si="6"/>
        <v>1.6557439732520066E-2</v>
      </c>
      <c r="G108" s="14" t="s">
        <v>1085</v>
      </c>
      <c r="H108" s="5" t="str">
        <f t="shared" si="7"/>
        <v>000242</v>
      </c>
    </row>
    <row r="109" spans="1:8" x14ac:dyDescent="0.3">
      <c r="A109" s="39" t="s">
        <v>168</v>
      </c>
      <c r="B109" s="39" t="s">
        <v>1013</v>
      </c>
      <c r="C109" s="40">
        <v>179.25399999999999</v>
      </c>
      <c r="D109" s="24">
        <v>181.11600000000001</v>
      </c>
      <c r="E109" s="25">
        <f t="shared" si="5"/>
        <v>1.8620000000000232</v>
      </c>
      <c r="F109" s="41">
        <f t="shared" si="6"/>
        <v>1.0387494839724766E-2</v>
      </c>
      <c r="G109" s="14" t="s">
        <v>1085</v>
      </c>
      <c r="H109" s="5" t="str">
        <f t="shared" si="7"/>
        <v>000243</v>
      </c>
    </row>
    <row r="110" spans="1:8" x14ac:dyDescent="0.3">
      <c r="A110" s="39" t="s">
        <v>169</v>
      </c>
      <c r="B110" s="39" t="s">
        <v>148</v>
      </c>
      <c r="C110" s="40">
        <v>103.607</v>
      </c>
      <c r="D110" s="24">
        <v>105.069</v>
      </c>
      <c r="E110" s="25">
        <f t="shared" si="5"/>
        <v>1.4620000000000033</v>
      </c>
      <c r="F110" s="41">
        <f t="shared" si="6"/>
        <v>1.4111015664964754E-2</v>
      </c>
      <c r="G110" s="14" t="s">
        <v>1059</v>
      </c>
      <c r="H110" s="5" t="str">
        <f t="shared" si="7"/>
        <v>000244</v>
      </c>
    </row>
    <row r="111" spans="1:8" x14ac:dyDescent="0.3">
      <c r="A111" s="39" t="s">
        <v>170</v>
      </c>
      <c r="B111" s="39" t="s">
        <v>171</v>
      </c>
      <c r="C111" s="40">
        <v>194.25399999999999</v>
      </c>
      <c r="D111" s="24">
        <v>194.83600000000001</v>
      </c>
      <c r="E111" s="25">
        <f t="shared" si="5"/>
        <v>0.58200000000002206</v>
      </c>
      <c r="F111" s="41">
        <f t="shared" si="6"/>
        <v>2.9960773008536352E-3</v>
      </c>
      <c r="G111" s="14" t="s">
        <v>1065</v>
      </c>
      <c r="H111" s="5" t="str">
        <f t="shared" si="7"/>
        <v>000245</v>
      </c>
    </row>
    <row r="112" spans="1:8" x14ac:dyDescent="0.3">
      <c r="A112" s="39" t="s">
        <v>981</v>
      </c>
      <c r="B112" s="39" t="s">
        <v>945</v>
      </c>
      <c r="C112" s="40">
        <v>141.43899999999999</v>
      </c>
      <c r="D112" s="24">
        <v>142.90100000000001</v>
      </c>
      <c r="E112" s="25">
        <f t="shared" si="5"/>
        <v>1.4620000000000175</v>
      </c>
      <c r="F112" s="41">
        <f t="shared" si="6"/>
        <v>1.0336611542785354E-2</v>
      </c>
      <c r="G112" s="14" t="s">
        <v>1059</v>
      </c>
      <c r="H112" s="5" t="str">
        <f t="shared" si="7"/>
        <v>000246</v>
      </c>
    </row>
    <row r="113" spans="1:8" x14ac:dyDescent="0.3">
      <c r="A113" s="39" t="s">
        <v>982</v>
      </c>
      <c r="B113" s="39" t="s">
        <v>1014</v>
      </c>
      <c r="C113" s="40">
        <v>153.607</v>
      </c>
      <c r="D113" s="24">
        <v>155.06899999999999</v>
      </c>
      <c r="E113" s="25">
        <f t="shared" si="5"/>
        <v>1.4619999999999891</v>
      </c>
      <c r="F113" s="41">
        <f t="shared" si="6"/>
        <v>9.5177954129693904E-3</v>
      </c>
      <c r="G113" s="14" t="s">
        <v>1059</v>
      </c>
      <c r="H113" s="5" t="str">
        <f t="shared" si="7"/>
        <v>000247</v>
      </c>
    </row>
    <row r="114" spans="1:8" x14ac:dyDescent="0.3">
      <c r="A114" s="39" t="s">
        <v>172</v>
      </c>
      <c r="B114" s="39" t="s">
        <v>173</v>
      </c>
      <c r="C114" s="40">
        <v>73.731999999999999</v>
      </c>
      <c r="D114" s="24">
        <v>75.063999999999993</v>
      </c>
      <c r="E114" s="25">
        <f t="shared" si="5"/>
        <v>1.3319999999999936</v>
      </c>
      <c r="F114" s="41">
        <f t="shared" si="6"/>
        <v>1.806542613790476E-2</v>
      </c>
      <c r="G114" s="14" t="s">
        <v>1054</v>
      </c>
      <c r="H114" s="5" t="str">
        <f t="shared" si="7"/>
        <v>000250</v>
      </c>
    </row>
    <row r="115" spans="1:8" x14ac:dyDescent="0.3">
      <c r="A115" s="39" t="s">
        <v>174</v>
      </c>
      <c r="B115" s="39" t="s">
        <v>175</v>
      </c>
      <c r="C115" s="40">
        <v>94.177000000000007</v>
      </c>
      <c r="D115" s="24">
        <v>95.638999999999996</v>
      </c>
      <c r="E115" s="25">
        <f t="shared" si="5"/>
        <v>1.4619999999999891</v>
      </c>
      <c r="F115" s="41">
        <f t="shared" si="6"/>
        <v>1.5523960202597119E-2</v>
      </c>
      <c r="G115" s="14" t="s">
        <v>1059</v>
      </c>
      <c r="H115" s="5" t="str">
        <f t="shared" si="7"/>
        <v>000251</v>
      </c>
    </row>
    <row r="116" spans="1:8" s="32" customFormat="1" x14ac:dyDescent="0.3">
      <c r="A116" s="39" t="s">
        <v>176</v>
      </c>
      <c r="B116" s="39" t="s">
        <v>177</v>
      </c>
      <c r="C116" s="40">
        <v>89.478999999999999</v>
      </c>
      <c r="D116" s="24">
        <v>90.811000000000007</v>
      </c>
      <c r="E116" s="25">
        <f t="shared" si="5"/>
        <v>1.3320000000000078</v>
      </c>
      <c r="F116" s="41">
        <f t="shared" si="6"/>
        <v>1.4886174409638103E-2</v>
      </c>
      <c r="G116" s="14" t="s">
        <v>1054</v>
      </c>
    </row>
    <row r="117" spans="1:8" x14ac:dyDescent="0.3">
      <c r="A117" s="39" t="s">
        <v>178</v>
      </c>
      <c r="B117" s="39" t="s">
        <v>179</v>
      </c>
      <c r="C117" s="40">
        <v>84.317999999999998</v>
      </c>
      <c r="D117" s="24">
        <v>85.65</v>
      </c>
      <c r="E117" s="25">
        <f t="shared" si="5"/>
        <v>1.3320000000000078</v>
      </c>
      <c r="F117" s="41">
        <f t="shared" si="6"/>
        <v>1.5797338646552431E-2</v>
      </c>
      <c r="G117" s="14" t="s">
        <v>1054</v>
      </c>
      <c r="H117" s="5" t="str">
        <f t="shared" ref="H117:H148" si="8">CONCATENATE("00",A117)</f>
        <v>000254</v>
      </c>
    </row>
    <row r="118" spans="1:8" x14ac:dyDescent="0.3">
      <c r="A118" s="39" t="s">
        <v>180</v>
      </c>
      <c r="B118" s="39" t="s">
        <v>181</v>
      </c>
      <c r="C118" s="40">
        <v>96.531999999999996</v>
      </c>
      <c r="D118" s="24">
        <v>97.864000000000004</v>
      </c>
      <c r="E118" s="25">
        <f t="shared" si="5"/>
        <v>1.3320000000000078</v>
      </c>
      <c r="F118" s="41">
        <f t="shared" si="6"/>
        <v>1.3798533128910702E-2</v>
      </c>
      <c r="G118" s="14" t="s">
        <v>1054</v>
      </c>
      <c r="H118" s="5" t="str">
        <f t="shared" si="8"/>
        <v>000260</v>
      </c>
    </row>
    <row r="119" spans="1:8" x14ac:dyDescent="0.3">
      <c r="A119" s="39" t="s">
        <v>182</v>
      </c>
      <c r="B119" s="39" t="s">
        <v>183</v>
      </c>
      <c r="C119" s="40">
        <v>82.703000000000003</v>
      </c>
      <c r="D119" s="24">
        <v>85.284999999999997</v>
      </c>
      <c r="E119" s="25">
        <f t="shared" si="5"/>
        <v>2.5819999999999936</v>
      </c>
      <c r="F119" s="41">
        <f t="shared" si="6"/>
        <v>3.1220149208613879E-2</v>
      </c>
      <c r="G119" s="14" t="s">
        <v>1086</v>
      </c>
      <c r="H119" s="5" t="str">
        <f t="shared" si="8"/>
        <v>000264</v>
      </c>
    </row>
    <row r="120" spans="1:8" x14ac:dyDescent="0.3">
      <c r="A120" s="39" t="s">
        <v>184</v>
      </c>
      <c r="B120" s="39" t="s">
        <v>185</v>
      </c>
      <c r="C120" s="40">
        <v>78.628</v>
      </c>
      <c r="D120" s="24">
        <v>81.209999999999994</v>
      </c>
      <c r="E120" s="25">
        <f t="shared" si="5"/>
        <v>2.5819999999999936</v>
      </c>
      <c r="F120" s="41">
        <f t="shared" si="6"/>
        <v>3.2838174696036955E-2</v>
      </c>
      <c r="G120" s="14" t="s">
        <v>1086</v>
      </c>
      <c r="H120" s="5" t="str">
        <f t="shared" si="8"/>
        <v>000266</v>
      </c>
    </row>
    <row r="121" spans="1:8" x14ac:dyDescent="0.3">
      <c r="A121" s="39" t="s">
        <v>186</v>
      </c>
      <c r="B121" s="39" t="s">
        <v>187</v>
      </c>
      <c r="C121" s="40">
        <v>76.317999999999998</v>
      </c>
      <c r="D121" s="24">
        <v>78.980999999999995</v>
      </c>
      <c r="E121" s="25">
        <f t="shared" si="5"/>
        <v>2.6629999999999967</v>
      </c>
      <c r="F121" s="41">
        <f t="shared" si="6"/>
        <v>3.4893472051154339E-2</v>
      </c>
      <c r="G121" s="14" t="s">
        <v>1087</v>
      </c>
      <c r="H121" s="5" t="str">
        <f t="shared" si="8"/>
        <v>000267</v>
      </c>
    </row>
    <row r="122" spans="1:8" x14ac:dyDescent="0.3">
      <c r="A122" s="39" t="s">
        <v>188</v>
      </c>
      <c r="B122" s="39" t="s">
        <v>189</v>
      </c>
      <c r="C122" s="40">
        <v>88.105000000000004</v>
      </c>
      <c r="D122" s="24">
        <v>90.686999999999998</v>
      </c>
      <c r="E122" s="25">
        <f t="shared" si="5"/>
        <v>2.5819999999999936</v>
      </c>
      <c r="F122" s="41">
        <f t="shared" si="6"/>
        <v>2.9305941774019562E-2</v>
      </c>
      <c r="G122" s="14" t="s">
        <v>1086</v>
      </c>
      <c r="H122" s="5" t="str">
        <f t="shared" si="8"/>
        <v>000268</v>
      </c>
    </row>
    <row r="123" spans="1:8" x14ac:dyDescent="0.3">
      <c r="A123" s="39" t="s">
        <v>190</v>
      </c>
      <c r="B123" s="39" t="s">
        <v>191</v>
      </c>
      <c r="C123" s="40">
        <v>94.745000000000005</v>
      </c>
      <c r="D123" s="24">
        <v>97.326999999999998</v>
      </c>
      <c r="E123" s="25">
        <f t="shared" si="5"/>
        <v>2.5819999999999936</v>
      </c>
      <c r="F123" s="41">
        <f t="shared" si="6"/>
        <v>2.7252097736028217E-2</v>
      </c>
      <c r="G123" s="14" t="s">
        <v>1086</v>
      </c>
      <c r="H123" s="5" t="str">
        <f t="shared" si="8"/>
        <v>000270</v>
      </c>
    </row>
    <row r="124" spans="1:8" x14ac:dyDescent="0.3">
      <c r="A124" s="39" t="s">
        <v>192</v>
      </c>
      <c r="B124" s="39" t="s">
        <v>193</v>
      </c>
      <c r="C124" s="40">
        <v>94.632000000000005</v>
      </c>
      <c r="D124" s="24">
        <v>95.963999999999999</v>
      </c>
      <c r="E124" s="25">
        <f t="shared" si="5"/>
        <v>1.3319999999999936</v>
      </c>
      <c r="F124" s="41">
        <f t="shared" si="6"/>
        <v>1.4075576971848778E-2</v>
      </c>
      <c r="G124" s="14" t="s">
        <v>1054</v>
      </c>
      <c r="H124" s="5" t="str">
        <f t="shared" si="8"/>
        <v>000350</v>
      </c>
    </row>
    <row r="125" spans="1:8" x14ac:dyDescent="0.3">
      <c r="A125" s="39" t="s">
        <v>194</v>
      </c>
      <c r="B125" s="39" t="s">
        <v>195</v>
      </c>
      <c r="C125" s="40">
        <v>106.672</v>
      </c>
      <c r="D125" s="24">
        <v>108.004</v>
      </c>
      <c r="E125" s="25">
        <f t="shared" si="5"/>
        <v>1.3320000000000078</v>
      </c>
      <c r="F125" s="41">
        <f t="shared" si="6"/>
        <v>1.2486875656217263E-2</v>
      </c>
      <c r="G125" s="14" t="s">
        <v>1054</v>
      </c>
      <c r="H125" s="5" t="str">
        <f t="shared" si="8"/>
        <v>000351</v>
      </c>
    </row>
    <row r="126" spans="1:8" x14ac:dyDescent="0.3">
      <c r="A126" s="39" t="s">
        <v>196</v>
      </c>
      <c r="B126" s="39" t="s">
        <v>197</v>
      </c>
      <c r="C126" s="40">
        <v>95.531999999999996</v>
      </c>
      <c r="D126" s="24">
        <v>96.864000000000004</v>
      </c>
      <c r="E126" s="25">
        <f t="shared" si="5"/>
        <v>1.3320000000000078</v>
      </c>
      <c r="F126" s="41">
        <f t="shared" si="6"/>
        <v>1.3942971988443745E-2</v>
      </c>
      <c r="G126" s="14" t="s">
        <v>1054</v>
      </c>
      <c r="H126" s="5" t="str">
        <f t="shared" si="8"/>
        <v>000352</v>
      </c>
    </row>
    <row r="127" spans="1:8" x14ac:dyDescent="0.3">
      <c r="A127" s="39" t="s">
        <v>198</v>
      </c>
      <c r="B127" s="39" t="s">
        <v>199</v>
      </c>
      <c r="C127" s="40">
        <v>72.731999999999999</v>
      </c>
      <c r="D127" s="24">
        <v>74.063999999999993</v>
      </c>
      <c r="E127" s="25">
        <f t="shared" si="5"/>
        <v>1.3319999999999936</v>
      </c>
      <c r="F127" s="41">
        <f t="shared" si="6"/>
        <v>1.8313809602375757E-2</v>
      </c>
      <c r="G127" s="14" t="s">
        <v>1054</v>
      </c>
      <c r="H127" s="5" t="str">
        <f t="shared" si="8"/>
        <v>000410</v>
      </c>
    </row>
    <row r="128" spans="1:8" x14ac:dyDescent="0.3">
      <c r="A128" s="39" t="s">
        <v>200</v>
      </c>
      <c r="B128" s="39" t="s">
        <v>201</v>
      </c>
      <c r="C128" s="40">
        <v>71.988</v>
      </c>
      <c r="D128" s="24">
        <v>74.569999999999993</v>
      </c>
      <c r="E128" s="25">
        <f t="shared" si="5"/>
        <v>2.5819999999999936</v>
      </c>
      <c r="F128" s="41">
        <f t="shared" si="6"/>
        <v>3.5867088959270904E-2</v>
      </c>
      <c r="G128" s="14" t="s">
        <v>1086</v>
      </c>
      <c r="H128" s="5" t="str">
        <f t="shared" si="8"/>
        <v>000412</v>
      </c>
    </row>
    <row r="129" spans="1:8" x14ac:dyDescent="0.3">
      <c r="A129" s="39" t="s">
        <v>202</v>
      </c>
      <c r="B129" s="39" t="s">
        <v>203</v>
      </c>
      <c r="C129" s="40">
        <v>82.703000000000003</v>
      </c>
      <c r="D129" s="24">
        <v>85.284999999999997</v>
      </c>
      <c r="E129" s="25">
        <f t="shared" si="5"/>
        <v>2.5819999999999936</v>
      </c>
      <c r="F129" s="41">
        <f t="shared" si="6"/>
        <v>3.1220149208613879E-2</v>
      </c>
      <c r="G129" s="14" t="s">
        <v>1086</v>
      </c>
      <c r="H129" s="5" t="str">
        <f t="shared" si="8"/>
        <v>000413</v>
      </c>
    </row>
    <row r="130" spans="1:8" x14ac:dyDescent="0.3">
      <c r="A130" s="39" t="s">
        <v>204</v>
      </c>
      <c r="B130" s="39" t="s">
        <v>205</v>
      </c>
      <c r="C130" s="40">
        <v>83.447000000000003</v>
      </c>
      <c r="D130" s="24">
        <v>84.778999999999996</v>
      </c>
      <c r="E130" s="25">
        <f t="shared" ref="E130:E193" si="9">D130-C130</f>
        <v>1.3319999999999936</v>
      </c>
      <c r="F130" s="41">
        <f t="shared" ref="F130:F193" si="10">E130/C130</f>
        <v>1.5962227521660377E-2</v>
      </c>
      <c r="G130" s="14" t="s">
        <v>1054</v>
      </c>
      <c r="H130" s="5" t="str">
        <f t="shared" si="8"/>
        <v>000414</v>
      </c>
    </row>
    <row r="131" spans="1:8" x14ac:dyDescent="0.3">
      <c r="A131" s="39" t="s">
        <v>206</v>
      </c>
      <c r="B131" s="39" t="s">
        <v>207</v>
      </c>
      <c r="C131" s="40">
        <v>88.849000000000004</v>
      </c>
      <c r="D131" s="24">
        <v>90.180999999999997</v>
      </c>
      <c r="E131" s="25">
        <f t="shared" si="9"/>
        <v>1.3319999999999936</v>
      </c>
      <c r="F131" s="41">
        <f t="shared" si="10"/>
        <v>1.4991727537732485E-2</v>
      </c>
      <c r="G131" s="14" t="s">
        <v>1054</v>
      </c>
      <c r="H131" s="5" t="str">
        <f t="shared" si="8"/>
        <v>000415</v>
      </c>
    </row>
    <row r="132" spans="1:8" x14ac:dyDescent="0.3">
      <c r="A132" s="39" t="s">
        <v>208</v>
      </c>
      <c r="B132" s="39" t="s">
        <v>209</v>
      </c>
      <c r="C132" s="40">
        <v>88.105000000000004</v>
      </c>
      <c r="D132" s="24">
        <v>90.686999999999998</v>
      </c>
      <c r="E132" s="25">
        <f t="shared" si="9"/>
        <v>2.5819999999999936</v>
      </c>
      <c r="F132" s="41">
        <f t="shared" si="10"/>
        <v>2.9305941774019562E-2</v>
      </c>
      <c r="G132" s="14" t="s">
        <v>1086</v>
      </c>
      <c r="H132" s="5" t="str">
        <f t="shared" si="8"/>
        <v>000416</v>
      </c>
    </row>
    <row r="133" spans="1:8" x14ac:dyDescent="0.3">
      <c r="A133" s="39" t="s">
        <v>210</v>
      </c>
      <c r="B133" s="39" t="s">
        <v>211</v>
      </c>
      <c r="C133" s="40">
        <v>91.177000000000007</v>
      </c>
      <c r="D133" s="24">
        <v>92.596000000000004</v>
      </c>
      <c r="E133" s="25">
        <f t="shared" si="9"/>
        <v>1.4189999999999969</v>
      </c>
      <c r="F133" s="41">
        <f t="shared" si="10"/>
        <v>1.5563135439858702E-2</v>
      </c>
      <c r="G133" s="14" t="s">
        <v>1078</v>
      </c>
      <c r="H133" s="5" t="str">
        <f t="shared" si="8"/>
        <v>000420</v>
      </c>
    </row>
    <row r="134" spans="1:8" x14ac:dyDescent="0.3">
      <c r="A134" s="39" t="s">
        <v>212</v>
      </c>
      <c r="B134" s="39" t="s">
        <v>213</v>
      </c>
      <c r="C134" s="40">
        <v>90.277000000000001</v>
      </c>
      <c r="D134" s="24">
        <v>91.695999999999998</v>
      </c>
      <c r="E134" s="25">
        <f t="shared" si="9"/>
        <v>1.4189999999999969</v>
      </c>
      <c r="F134" s="41">
        <f t="shared" si="10"/>
        <v>1.5718289265261327E-2</v>
      </c>
      <c r="G134" s="14" t="s">
        <v>1078</v>
      </c>
      <c r="H134" s="5" t="str">
        <f t="shared" si="8"/>
        <v>000421</v>
      </c>
    </row>
    <row r="135" spans="1:8" x14ac:dyDescent="0.3">
      <c r="A135" s="39" t="s">
        <v>214</v>
      </c>
      <c r="B135" s="39" t="s">
        <v>215</v>
      </c>
      <c r="C135" s="40">
        <v>82.265000000000001</v>
      </c>
      <c r="D135" s="24">
        <v>83.683999999999997</v>
      </c>
      <c r="E135" s="25">
        <f t="shared" si="9"/>
        <v>1.4189999999999969</v>
      </c>
      <c r="F135" s="41">
        <f t="shared" si="10"/>
        <v>1.7249133896553782E-2</v>
      </c>
      <c r="G135" s="14" t="s">
        <v>1078</v>
      </c>
      <c r="H135" s="5" t="str">
        <f t="shared" si="8"/>
        <v>000422</v>
      </c>
    </row>
    <row r="136" spans="1:8" x14ac:dyDescent="0.3">
      <c r="A136" s="39" t="s">
        <v>216</v>
      </c>
      <c r="B136" s="39" t="s">
        <v>217</v>
      </c>
      <c r="C136" s="40">
        <v>92.08</v>
      </c>
      <c r="D136" s="24">
        <v>93.498999999999995</v>
      </c>
      <c r="E136" s="25">
        <f t="shared" si="9"/>
        <v>1.4189999999999969</v>
      </c>
      <c r="F136" s="41">
        <f t="shared" si="10"/>
        <v>1.5410512597741061E-2</v>
      </c>
      <c r="G136" s="14" t="s">
        <v>1078</v>
      </c>
      <c r="H136" s="5" t="str">
        <f t="shared" si="8"/>
        <v>000423</v>
      </c>
    </row>
    <row r="137" spans="1:8" x14ac:dyDescent="0.3">
      <c r="A137" s="39" t="s">
        <v>218</v>
      </c>
      <c r="B137" s="39" t="s">
        <v>219</v>
      </c>
      <c r="C137" s="40">
        <v>92.177000000000007</v>
      </c>
      <c r="D137" s="24">
        <v>93.596000000000004</v>
      </c>
      <c r="E137" s="25">
        <f t="shared" si="9"/>
        <v>1.4189999999999969</v>
      </c>
      <c r="F137" s="41">
        <f t="shared" si="10"/>
        <v>1.5394295757076026E-2</v>
      </c>
      <c r="G137" s="14" t="s">
        <v>1078</v>
      </c>
      <c r="H137" s="5" t="str">
        <f t="shared" si="8"/>
        <v>000430</v>
      </c>
    </row>
    <row r="138" spans="1:8" x14ac:dyDescent="0.3">
      <c r="A138" s="36" t="s">
        <v>220</v>
      </c>
      <c r="B138" s="36" t="s">
        <v>221</v>
      </c>
      <c r="C138" s="37">
        <v>115.621</v>
      </c>
      <c r="D138" s="26">
        <v>114.898</v>
      </c>
      <c r="E138" s="27">
        <f t="shared" si="9"/>
        <v>-0.72299999999999898</v>
      </c>
      <c r="F138" s="38">
        <f t="shared" si="10"/>
        <v>-6.2531892995217045E-3</v>
      </c>
      <c r="G138" s="14" t="s">
        <v>1056</v>
      </c>
      <c r="H138" s="5" t="str">
        <f t="shared" si="8"/>
        <v>000441</v>
      </c>
    </row>
    <row r="139" spans="1:8" x14ac:dyDescent="0.3">
      <c r="A139" s="39" t="s">
        <v>222</v>
      </c>
      <c r="B139" s="39" t="s">
        <v>223</v>
      </c>
      <c r="C139" s="40">
        <v>88.406000000000006</v>
      </c>
      <c r="D139" s="24">
        <v>89.876000000000005</v>
      </c>
      <c r="E139" s="25">
        <f t="shared" si="9"/>
        <v>1.4699999999999989</v>
      </c>
      <c r="F139" s="41">
        <f t="shared" si="10"/>
        <v>1.6627830690224631E-2</v>
      </c>
      <c r="G139" s="14" t="s">
        <v>1081</v>
      </c>
      <c r="H139" s="5" t="str">
        <f t="shared" si="8"/>
        <v>000532</v>
      </c>
    </row>
    <row r="140" spans="1:8" x14ac:dyDescent="0.3">
      <c r="A140" s="39" t="s">
        <v>224</v>
      </c>
      <c r="B140" s="39" t="s">
        <v>225</v>
      </c>
      <c r="C140" s="40">
        <v>93.177000000000007</v>
      </c>
      <c r="D140" s="24">
        <v>94.638999999999996</v>
      </c>
      <c r="E140" s="25">
        <f t="shared" si="9"/>
        <v>1.4619999999999891</v>
      </c>
      <c r="F140" s="41">
        <f t="shared" si="10"/>
        <v>1.5690567414705228E-2</v>
      </c>
      <c r="G140" s="14" t="s">
        <v>1059</v>
      </c>
      <c r="H140" s="5" t="str">
        <f t="shared" si="8"/>
        <v>000602</v>
      </c>
    </row>
    <row r="141" spans="1:8" x14ac:dyDescent="0.3">
      <c r="A141" s="39" t="s">
        <v>983</v>
      </c>
      <c r="B141" s="39" t="s">
        <v>1091</v>
      </c>
      <c r="C141" s="40">
        <v>104.732</v>
      </c>
      <c r="D141" s="24">
        <v>156.25700000000001</v>
      </c>
      <c r="E141" s="25">
        <f t="shared" si="9"/>
        <v>51.525000000000006</v>
      </c>
      <c r="F141" s="41">
        <f t="shared" si="10"/>
        <v>0.49196998052171265</v>
      </c>
      <c r="G141" s="14" t="s">
        <v>1041</v>
      </c>
      <c r="H141" s="5" t="str">
        <f t="shared" si="8"/>
        <v>000676</v>
      </c>
    </row>
    <row r="142" spans="1:8" x14ac:dyDescent="0.3">
      <c r="A142" s="39" t="s">
        <v>984</v>
      </c>
      <c r="B142" s="39" t="s">
        <v>1040</v>
      </c>
      <c r="C142" s="40">
        <v>104.732</v>
      </c>
      <c r="D142" s="24">
        <v>156.25700000000001</v>
      </c>
      <c r="E142" s="25">
        <f t="shared" si="9"/>
        <v>51.525000000000006</v>
      </c>
      <c r="F142" s="41">
        <f t="shared" si="10"/>
        <v>0.49196998052171265</v>
      </c>
      <c r="G142" s="14" t="s">
        <v>1041</v>
      </c>
      <c r="H142" s="5" t="str">
        <f t="shared" si="8"/>
        <v>000677</v>
      </c>
    </row>
    <row r="143" spans="1:8" x14ac:dyDescent="0.3">
      <c r="A143" s="39" t="s">
        <v>985</v>
      </c>
      <c r="B143" s="39" t="s">
        <v>1092</v>
      </c>
      <c r="C143" s="40">
        <v>111.855</v>
      </c>
      <c r="D143" s="24">
        <v>163.386</v>
      </c>
      <c r="E143" s="25">
        <f t="shared" si="9"/>
        <v>51.530999999999992</v>
      </c>
      <c r="F143" s="41">
        <f t="shared" si="10"/>
        <v>0.46069464932278387</v>
      </c>
      <c r="G143" s="14" t="s">
        <v>1094</v>
      </c>
      <c r="H143" s="5" t="str">
        <f t="shared" si="8"/>
        <v>000678</v>
      </c>
    </row>
    <row r="144" spans="1:8" x14ac:dyDescent="0.3">
      <c r="A144" s="39" t="s">
        <v>986</v>
      </c>
      <c r="B144" s="39" t="s">
        <v>1093</v>
      </c>
      <c r="C144" s="40">
        <v>95.608000000000004</v>
      </c>
      <c r="D144" s="24">
        <v>147.13900000000001</v>
      </c>
      <c r="E144" s="25">
        <f t="shared" si="9"/>
        <v>51.531000000000006</v>
      </c>
      <c r="F144" s="41">
        <f t="shared" si="10"/>
        <v>0.538982093548657</v>
      </c>
      <c r="G144" s="14" t="s">
        <v>1094</v>
      </c>
      <c r="H144" s="5" t="str">
        <f t="shared" si="8"/>
        <v>000679</v>
      </c>
    </row>
    <row r="145" spans="1:8" x14ac:dyDescent="0.3">
      <c r="A145" s="39" t="s">
        <v>226</v>
      </c>
      <c r="B145" s="39" t="s">
        <v>227</v>
      </c>
      <c r="C145" s="40">
        <v>95.608000000000004</v>
      </c>
      <c r="D145" s="24">
        <v>97.138999999999996</v>
      </c>
      <c r="E145" s="25">
        <f t="shared" si="9"/>
        <v>1.5309999999999917</v>
      </c>
      <c r="F145" s="41">
        <f t="shared" si="10"/>
        <v>1.6013304325997738E-2</v>
      </c>
      <c r="G145" s="14" t="s">
        <v>1038</v>
      </c>
      <c r="H145" s="5" t="str">
        <f t="shared" si="8"/>
        <v>000680</v>
      </c>
    </row>
    <row r="146" spans="1:8" x14ac:dyDescent="0.3">
      <c r="A146" s="39" t="s">
        <v>228</v>
      </c>
      <c r="B146" s="39" t="s">
        <v>229</v>
      </c>
      <c r="C146" s="40">
        <v>136.85499999999999</v>
      </c>
      <c r="D146" s="24">
        <v>138.386</v>
      </c>
      <c r="E146" s="25">
        <f t="shared" si="9"/>
        <v>1.5310000000000059</v>
      </c>
      <c r="F146" s="41">
        <f t="shared" si="10"/>
        <v>1.1187022761316766E-2</v>
      </c>
      <c r="G146" s="14" t="s">
        <v>1038</v>
      </c>
      <c r="H146" s="5" t="str">
        <f t="shared" si="8"/>
        <v>000682</v>
      </c>
    </row>
    <row r="147" spans="1:8" x14ac:dyDescent="0.3">
      <c r="A147" s="39" t="s">
        <v>230</v>
      </c>
      <c r="B147" s="39" t="s">
        <v>231</v>
      </c>
      <c r="C147" s="40">
        <v>111.855</v>
      </c>
      <c r="D147" s="24">
        <v>113.386</v>
      </c>
      <c r="E147" s="25">
        <f t="shared" si="9"/>
        <v>1.5309999999999917</v>
      </c>
      <c r="F147" s="41">
        <f t="shared" si="10"/>
        <v>1.368736310401852E-2</v>
      </c>
      <c r="G147" s="14" t="s">
        <v>1038</v>
      </c>
      <c r="H147" s="5" t="str">
        <f t="shared" si="8"/>
        <v>000683</v>
      </c>
    </row>
    <row r="148" spans="1:8" x14ac:dyDescent="0.3">
      <c r="A148" s="39" t="s">
        <v>232</v>
      </c>
      <c r="B148" s="39" t="s">
        <v>233</v>
      </c>
      <c r="C148" s="40">
        <v>104.732</v>
      </c>
      <c r="D148" s="24">
        <v>106.25700000000001</v>
      </c>
      <c r="E148" s="25">
        <f t="shared" si="9"/>
        <v>1.5250000000000057</v>
      </c>
      <c r="F148" s="41">
        <f t="shared" si="10"/>
        <v>1.4560974678226384E-2</v>
      </c>
      <c r="G148" s="14" t="s">
        <v>1039</v>
      </c>
      <c r="H148" s="5" t="str">
        <f t="shared" si="8"/>
        <v>000685</v>
      </c>
    </row>
    <row r="149" spans="1:8" x14ac:dyDescent="0.3">
      <c r="A149" s="39" t="s">
        <v>234</v>
      </c>
      <c r="B149" s="39" t="s">
        <v>235</v>
      </c>
      <c r="C149" s="40">
        <v>95.608000000000004</v>
      </c>
      <c r="D149" s="24">
        <v>97.138999999999996</v>
      </c>
      <c r="E149" s="25">
        <f t="shared" si="9"/>
        <v>1.5309999999999917</v>
      </c>
      <c r="F149" s="41">
        <f t="shared" si="10"/>
        <v>1.6013304325997738E-2</v>
      </c>
      <c r="G149" s="14" t="s">
        <v>1038</v>
      </c>
      <c r="H149" s="5" t="str">
        <f t="shared" ref="H149:H180" si="11">CONCATENATE("00",A149)</f>
        <v>000687</v>
      </c>
    </row>
    <row r="150" spans="1:8" x14ac:dyDescent="0.3">
      <c r="A150" s="39" t="s">
        <v>236</v>
      </c>
      <c r="B150" s="39" t="s">
        <v>237</v>
      </c>
      <c r="C150" s="40">
        <v>104.732</v>
      </c>
      <c r="D150" s="24">
        <v>106.25700000000001</v>
      </c>
      <c r="E150" s="25">
        <f t="shared" si="9"/>
        <v>1.5250000000000057</v>
      </c>
      <c r="F150" s="41">
        <f t="shared" si="10"/>
        <v>1.4560974678226384E-2</v>
      </c>
      <c r="G150" s="14" t="s">
        <v>1039</v>
      </c>
      <c r="H150" s="5" t="str">
        <f t="shared" si="11"/>
        <v>000688</v>
      </c>
    </row>
    <row r="151" spans="1:8" x14ac:dyDescent="0.3">
      <c r="A151" s="39" t="s">
        <v>238</v>
      </c>
      <c r="B151" s="39" t="s">
        <v>239</v>
      </c>
      <c r="C151" s="40">
        <v>111.855</v>
      </c>
      <c r="D151" s="24">
        <v>113.386</v>
      </c>
      <c r="E151" s="25">
        <f t="shared" si="9"/>
        <v>1.5309999999999917</v>
      </c>
      <c r="F151" s="41">
        <f t="shared" si="10"/>
        <v>1.368736310401852E-2</v>
      </c>
      <c r="G151" s="14" t="s">
        <v>1038</v>
      </c>
      <c r="H151" s="5" t="str">
        <f t="shared" si="11"/>
        <v>000689</v>
      </c>
    </row>
    <row r="152" spans="1:8" x14ac:dyDescent="0.3">
      <c r="A152" s="39" t="s">
        <v>240</v>
      </c>
      <c r="B152" s="39" t="s">
        <v>241</v>
      </c>
      <c r="C152" s="40">
        <v>111.855</v>
      </c>
      <c r="D152" s="24">
        <v>113.386</v>
      </c>
      <c r="E152" s="25">
        <f t="shared" si="9"/>
        <v>1.5309999999999917</v>
      </c>
      <c r="F152" s="41">
        <f t="shared" si="10"/>
        <v>1.368736310401852E-2</v>
      </c>
      <c r="G152" s="14" t="s">
        <v>1038</v>
      </c>
      <c r="H152" s="5" t="str">
        <f t="shared" si="11"/>
        <v>000691</v>
      </c>
    </row>
    <row r="153" spans="1:8" x14ac:dyDescent="0.3">
      <c r="A153" s="39" t="s">
        <v>242</v>
      </c>
      <c r="B153" s="39" t="s">
        <v>243</v>
      </c>
      <c r="C153" s="40">
        <v>120.608</v>
      </c>
      <c r="D153" s="24">
        <v>122.139</v>
      </c>
      <c r="E153" s="25">
        <f t="shared" si="9"/>
        <v>1.5309999999999917</v>
      </c>
      <c r="F153" s="41">
        <f t="shared" si="10"/>
        <v>1.2694016980631398E-2</v>
      </c>
      <c r="G153" s="14" t="s">
        <v>1038</v>
      </c>
      <c r="H153" s="5" t="str">
        <f t="shared" si="11"/>
        <v>000692</v>
      </c>
    </row>
    <row r="154" spans="1:8" x14ac:dyDescent="0.3">
      <c r="A154" s="39" t="s">
        <v>244</v>
      </c>
      <c r="B154" s="39" t="s">
        <v>245</v>
      </c>
      <c r="C154" s="40">
        <v>95.608000000000004</v>
      </c>
      <c r="D154" s="24">
        <v>97.138999999999996</v>
      </c>
      <c r="E154" s="25">
        <f t="shared" si="9"/>
        <v>1.5309999999999917</v>
      </c>
      <c r="F154" s="41">
        <f t="shared" si="10"/>
        <v>1.6013304325997738E-2</v>
      </c>
      <c r="G154" s="14" t="s">
        <v>1038</v>
      </c>
      <c r="H154" s="5" t="str">
        <f t="shared" si="11"/>
        <v>000695</v>
      </c>
    </row>
    <row r="155" spans="1:8" x14ac:dyDescent="0.3">
      <c r="A155" s="39" t="s">
        <v>246</v>
      </c>
      <c r="B155" s="39" t="s">
        <v>247</v>
      </c>
      <c r="C155" s="40">
        <v>140.608</v>
      </c>
      <c r="D155" s="24">
        <v>147.13900000000001</v>
      </c>
      <c r="E155" s="25">
        <f t="shared" si="9"/>
        <v>6.5310000000000059</v>
      </c>
      <c r="F155" s="41">
        <f t="shared" si="10"/>
        <v>4.6448281747838001E-2</v>
      </c>
      <c r="G155" s="14" t="s">
        <v>1042</v>
      </c>
      <c r="H155" s="5" t="str">
        <f t="shared" si="11"/>
        <v>000696</v>
      </c>
    </row>
    <row r="156" spans="1:8" x14ac:dyDescent="0.3">
      <c r="A156" s="39" t="s">
        <v>987</v>
      </c>
      <c r="B156" s="39" t="s">
        <v>1015</v>
      </c>
      <c r="C156" s="40">
        <v>111.855</v>
      </c>
      <c r="D156" s="24">
        <v>163.386</v>
      </c>
      <c r="E156" s="25">
        <f t="shared" si="9"/>
        <v>51.530999999999992</v>
      </c>
      <c r="F156" s="41">
        <f t="shared" si="10"/>
        <v>0.46069464932278387</v>
      </c>
      <c r="G156" s="14" t="s">
        <v>1043</v>
      </c>
      <c r="H156" s="5" t="str">
        <f t="shared" si="11"/>
        <v>000697</v>
      </c>
    </row>
    <row r="157" spans="1:8" x14ac:dyDescent="0.3">
      <c r="A157" s="39" t="s">
        <v>248</v>
      </c>
      <c r="B157" s="39" t="s">
        <v>249</v>
      </c>
      <c r="C157" s="40">
        <v>117.108</v>
      </c>
      <c r="D157" s="24">
        <v>119.496</v>
      </c>
      <c r="E157" s="25">
        <f t="shared" si="9"/>
        <v>2.387999999999991</v>
      </c>
      <c r="F157" s="41">
        <f t="shared" si="10"/>
        <v>2.0391433548519237E-2</v>
      </c>
      <c r="G157" s="14" t="s">
        <v>1044</v>
      </c>
      <c r="H157" s="5" t="str">
        <f t="shared" si="11"/>
        <v>000700</v>
      </c>
    </row>
    <row r="158" spans="1:8" x14ac:dyDescent="0.3">
      <c r="A158" s="39" t="s">
        <v>250</v>
      </c>
      <c r="B158" s="39" t="s">
        <v>251</v>
      </c>
      <c r="C158" s="40">
        <v>116.108</v>
      </c>
      <c r="D158" s="24">
        <v>118.496</v>
      </c>
      <c r="E158" s="25">
        <f t="shared" si="9"/>
        <v>2.387999999999991</v>
      </c>
      <c r="F158" s="41">
        <f t="shared" si="10"/>
        <v>2.0567058256106305E-2</v>
      </c>
      <c r="G158" s="14" t="s">
        <v>1044</v>
      </c>
      <c r="H158" s="5" t="str">
        <f t="shared" si="11"/>
        <v>000701</v>
      </c>
    </row>
    <row r="159" spans="1:8" x14ac:dyDescent="0.3">
      <c r="A159" s="39" t="s">
        <v>252</v>
      </c>
      <c r="B159" s="39" t="s">
        <v>253</v>
      </c>
      <c r="C159" s="40">
        <v>117.108</v>
      </c>
      <c r="D159" s="24">
        <v>119.496</v>
      </c>
      <c r="E159" s="25">
        <f t="shared" si="9"/>
        <v>2.387999999999991</v>
      </c>
      <c r="F159" s="41">
        <f t="shared" si="10"/>
        <v>2.0391433548519237E-2</v>
      </c>
      <c r="G159" s="14" t="s">
        <v>1044</v>
      </c>
      <c r="H159" s="5" t="str">
        <f t="shared" si="11"/>
        <v>000702</v>
      </c>
    </row>
    <row r="160" spans="1:8" x14ac:dyDescent="0.3">
      <c r="A160" s="39" t="s">
        <v>254</v>
      </c>
      <c r="B160" s="39" t="s">
        <v>255</v>
      </c>
      <c r="C160" s="40">
        <v>117.108</v>
      </c>
      <c r="D160" s="24">
        <v>119.496</v>
      </c>
      <c r="E160" s="25">
        <f t="shared" si="9"/>
        <v>2.387999999999991</v>
      </c>
      <c r="F160" s="41">
        <f t="shared" si="10"/>
        <v>2.0391433548519237E-2</v>
      </c>
      <c r="G160" s="14" t="s">
        <v>1044</v>
      </c>
      <c r="H160" s="5" t="str">
        <f t="shared" si="11"/>
        <v>000703</v>
      </c>
    </row>
    <row r="161" spans="1:8" x14ac:dyDescent="0.3">
      <c r="A161" s="39" t="s">
        <v>256</v>
      </c>
      <c r="B161" s="39" t="s">
        <v>257</v>
      </c>
      <c r="C161" s="40">
        <v>116.108</v>
      </c>
      <c r="D161" s="24">
        <v>118.496</v>
      </c>
      <c r="E161" s="25">
        <f t="shared" si="9"/>
        <v>2.387999999999991</v>
      </c>
      <c r="F161" s="41">
        <f t="shared" si="10"/>
        <v>2.0567058256106305E-2</v>
      </c>
      <c r="G161" s="14" t="s">
        <v>1044</v>
      </c>
      <c r="H161" s="5" t="str">
        <f t="shared" si="11"/>
        <v>000704</v>
      </c>
    </row>
    <row r="162" spans="1:8" x14ac:dyDescent="0.3">
      <c r="A162" s="39" t="s">
        <v>258</v>
      </c>
      <c r="B162" s="39" t="s">
        <v>259</v>
      </c>
      <c r="C162" s="40">
        <v>88.835999999999999</v>
      </c>
      <c r="D162" s="24">
        <v>90.257000000000005</v>
      </c>
      <c r="E162" s="25">
        <f t="shared" si="9"/>
        <v>1.4210000000000065</v>
      </c>
      <c r="F162" s="41">
        <f t="shared" si="10"/>
        <v>1.5995767481651657E-2</v>
      </c>
      <c r="G162" s="14" t="s">
        <v>1051</v>
      </c>
      <c r="H162" s="5" t="str">
        <f t="shared" si="11"/>
        <v>000810</v>
      </c>
    </row>
    <row r="163" spans="1:8" x14ac:dyDescent="0.3">
      <c r="A163" s="39" t="s">
        <v>260</v>
      </c>
      <c r="B163" s="39" t="s">
        <v>261</v>
      </c>
      <c r="C163" s="40">
        <v>81.188000000000002</v>
      </c>
      <c r="D163" s="24">
        <v>82.718999999999994</v>
      </c>
      <c r="E163" s="25">
        <f t="shared" si="9"/>
        <v>1.5309999999999917</v>
      </c>
      <c r="F163" s="41">
        <f t="shared" si="10"/>
        <v>1.8857466620682758E-2</v>
      </c>
      <c r="G163" s="14" t="s">
        <v>1038</v>
      </c>
      <c r="H163" s="5" t="str">
        <f t="shared" si="11"/>
        <v>000820</v>
      </c>
    </row>
    <row r="164" spans="1:8" x14ac:dyDescent="0.3">
      <c r="A164" s="39" t="s">
        <v>262</v>
      </c>
      <c r="B164" s="39" t="s">
        <v>263</v>
      </c>
      <c r="C164" s="40">
        <v>97.305000000000007</v>
      </c>
      <c r="D164" s="24">
        <v>98.835999999999999</v>
      </c>
      <c r="E164" s="25">
        <f t="shared" si="9"/>
        <v>1.5309999999999917</v>
      </c>
      <c r="F164" s="41">
        <f t="shared" si="10"/>
        <v>1.5734032166897814E-2</v>
      </c>
      <c r="G164" s="14" t="s">
        <v>1047</v>
      </c>
      <c r="H164" s="5" t="str">
        <f t="shared" si="11"/>
        <v>000821</v>
      </c>
    </row>
    <row r="165" spans="1:8" x14ac:dyDescent="0.3">
      <c r="A165" s="39" t="s">
        <v>264</v>
      </c>
      <c r="B165" s="39" t="s">
        <v>265</v>
      </c>
      <c r="C165" s="40">
        <v>91.903000000000006</v>
      </c>
      <c r="D165" s="24">
        <v>93.433999999999997</v>
      </c>
      <c r="E165" s="25">
        <f t="shared" si="9"/>
        <v>1.5309999999999917</v>
      </c>
      <c r="F165" s="41">
        <f t="shared" si="10"/>
        <v>1.6658868589708622E-2</v>
      </c>
      <c r="G165" s="14" t="s">
        <v>1038</v>
      </c>
      <c r="H165" s="5" t="str">
        <f t="shared" si="11"/>
        <v>000822</v>
      </c>
    </row>
    <row r="166" spans="1:8" x14ac:dyDescent="0.3">
      <c r="A166" s="39" t="s">
        <v>266</v>
      </c>
      <c r="B166" s="39" t="s">
        <v>267</v>
      </c>
      <c r="C166" s="40">
        <v>93.361000000000004</v>
      </c>
      <c r="D166" s="24">
        <v>94.88</v>
      </c>
      <c r="E166" s="25">
        <f t="shared" si="9"/>
        <v>1.5189999999999912</v>
      </c>
      <c r="F166" s="41">
        <f t="shared" si="10"/>
        <v>1.6270177054658701E-2</v>
      </c>
      <c r="G166" s="14" t="s">
        <v>1053</v>
      </c>
      <c r="H166" s="5" t="str">
        <f t="shared" si="11"/>
        <v>000824</v>
      </c>
    </row>
    <row r="167" spans="1:8" x14ac:dyDescent="0.3">
      <c r="A167" s="39" t="s">
        <v>268</v>
      </c>
      <c r="B167" s="39" t="s">
        <v>269</v>
      </c>
      <c r="C167" s="40">
        <v>99.218999999999994</v>
      </c>
      <c r="D167" s="24">
        <v>100.73399999999999</v>
      </c>
      <c r="E167" s="25">
        <f t="shared" si="9"/>
        <v>1.5150000000000006</v>
      </c>
      <c r="F167" s="41">
        <f t="shared" si="10"/>
        <v>1.5269252864874678E-2</v>
      </c>
      <c r="G167" s="14" t="s">
        <v>1049</v>
      </c>
      <c r="H167" s="5" t="str">
        <f t="shared" si="11"/>
        <v>000825</v>
      </c>
    </row>
    <row r="168" spans="1:8" x14ac:dyDescent="0.3">
      <c r="A168" s="39" t="s">
        <v>270</v>
      </c>
      <c r="B168" s="39" t="s">
        <v>271</v>
      </c>
      <c r="C168" s="40">
        <v>97.305000000000007</v>
      </c>
      <c r="D168" s="24">
        <v>98.835999999999999</v>
      </c>
      <c r="E168" s="25">
        <f t="shared" si="9"/>
        <v>1.5309999999999917</v>
      </c>
      <c r="F168" s="41">
        <f t="shared" si="10"/>
        <v>1.5734032166897814E-2</v>
      </c>
      <c r="G168" s="14" t="s">
        <v>1038</v>
      </c>
      <c r="H168" s="5" t="str">
        <f t="shared" si="11"/>
        <v>000826</v>
      </c>
    </row>
    <row r="169" spans="1:8" x14ac:dyDescent="0.3">
      <c r="A169" s="39" t="s">
        <v>272</v>
      </c>
      <c r="B169" s="39" t="s">
        <v>273</v>
      </c>
      <c r="C169" s="40">
        <v>85.518000000000001</v>
      </c>
      <c r="D169" s="24">
        <v>87.13</v>
      </c>
      <c r="E169" s="25">
        <f t="shared" si="9"/>
        <v>1.6119999999999948</v>
      </c>
      <c r="F169" s="41">
        <f t="shared" si="10"/>
        <v>1.8849832783741374E-2</v>
      </c>
      <c r="G169" s="14" t="s">
        <v>1052</v>
      </c>
      <c r="H169" s="5" t="str">
        <f t="shared" si="11"/>
        <v>000827</v>
      </c>
    </row>
    <row r="170" spans="1:8" x14ac:dyDescent="0.3">
      <c r="A170" s="39" t="s">
        <v>274</v>
      </c>
      <c r="B170" s="39" t="s">
        <v>275</v>
      </c>
      <c r="C170" s="40">
        <v>116.059</v>
      </c>
      <c r="D170" s="24">
        <v>118.807</v>
      </c>
      <c r="E170" s="25">
        <f t="shared" si="9"/>
        <v>2.7480000000000047</v>
      </c>
      <c r="F170" s="41">
        <f t="shared" si="10"/>
        <v>2.3677612248942388E-2</v>
      </c>
      <c r="G170" s="14" t="s">
        <v>1048</v>
      </c>
      <c r="H170" s="5" t="str">
        <f t="shared" si="11"/>
        <v>000862</v>
      </c>
    </row>
    <row r="171" spans="1:8" x14ac:dyDescent="0.3">
      <c r="A171" s="39" t="s">
        <v>276</v>
      </c>
      <c r="B171" s="39" t="s">
        <v>277</v>
      </c>
      <c r="C171" s="40">
        <v>98.305000000000007</v>
      </c>
      <c r="D171" s="24">
        <v>99.835999999999999</v>
      </c>
      <c r="E171" s="25">
        <f t="shared" si="9"/>
        <v>1.5309999999999917</v>
      </c>
      <c r="F171" s="41">
        <f t="shared" si="10"/>
        <v>1.5573978943085211E-2</v>
      </c>
      <c r="G171" s="14" t="s">
        <v>1038</v>
      </c>
      <c r="H171" s="5" t="str">
        <f t="shared" si="11"/>
        <v>000872</v>
      </c>
    </row>
    <row r="172" spans="1:8" x14ac:dyDescent="0.3">
      <c r="A172" s="39" t="s">
        <v>278</v>
      </c>
      <c r="B172" s="39" t="s">
        <v>279</v>
      </c>
      <c r="C172" s="40">
        <v>100.21899999999999</v>
      </c>
      <c r="D172" s="24">
        <v>101.73399999999999</v>
      </c>
      <c r="E172" s="25">
        <f t="shared" si="9"/>
        <v>1.5150000000000006</v>
      </c>
      <c r="F172" s="41">
        <f t="shared" si="10"/>
        <v>1.5116894002135331E-2</v>
      </c>
      <c r="G172" s="14" t="s">
        <v>1049</v>
      </c>
      <c r="H172" s="5" t="str">
        <f t="shared" si="11"/>
        <v>000874</v>
      </c>
    </row>
    <row r="173" spans="1:8" x14ac:dyDescent="0.3">
      <c r="A173" s="39" t="s">
        <v>280</v>
      </c>
      <c r="B173" s="39" t="s">
        <v>281</v>
      </c>
      <c r="C173" s="40">
        <v>97.935000000000002</v>
      </c>
      <c r="D173" s="24">
        <v>99.465999999999994</v>
      </c>
      <c r="E173" s="25">
        <f t="shared" si="9"/>
        <v>1.5309999999999917</v>
      </c>
      <c r="F173" s="41">
        <f t="shared" si="10"/>
        <v>1.5632817685199283E-2</v>
      </c>
      <c r="G173" s="14" t="s">
        <v>1038</v>
      </c>
      <c r="H173" s="5" t="str">
        <f t="shared" si="11"/>
        <v>000876</v>
      </c>
    </row>
    <row r="174" spans="1:8" x14ac:dyDescent="0.3">
      <c r="A174" s="39" t="s">
        <v>282</v>
      </c>
      <c r="B174" s="39" t="s">
        <v>283</v>
      </c>
      <c r="C174" s="40">
        <v>98.305000000000007</v>
      </c>
      <c r="D174" s="24">
        <v>99.835999999999999</v>
      </c>
      <c r="E174" s="25">
        <f t="shared" si="9"/>
        <v>1.5309999999999917</v>
      </c>
      <c r="F174" s="41">
        <f t="shared" si="10"/>
        <v>1.5573978943085211E-2</v>
      </c>
      <c r="G174" s="14" t="s">
        <v>1038</v>
      </c>
      <c r="H174" s="5" t="str">
        <f t="shared" si="11"/>
        <v>000878</v>
      </c>
    </row>
    <row r="175" spans="1:8" x14ac:dyDescent="0.3">
      <c r="A175" s="39" t="s">
        <v>284</v>
      </c>
      <c r="B175" s="39" t="s">
        <v>285</v>
      </c>
      <c r="C175" s="40">
        <v>91.903000000000006</v>
      </c>
      <c r="D175" s="24">
        <v>93.433999999999997</v>
      </c>
      <c r="E175" s="25">
        <f t="shared" si="9"/>
        <v>1.5309999999999917</v>
      </c>
      <c r="F175" s="41">
        <f t="shared" si="10"/>
        <v>1.6658868589708622E-2</v>
      </c>
      <c r="G175" s="14" t="s">
        <v>1038</v>
      </c>
      <c r="H175" s="5" t="str">
        <f t="shared" si="11"/>
        <v>000952</v>
      </c>
    </row>
    <row r="176" spans="1:8" x14ac:dyDescent="0.3">
      <c r="A176" s="39" t="s">
        <v>286</v>
      </c>
      <c r="B176" s="39" t="s">
        <v>287</v>
      </c>
      <c r="C176" s="40">
        <v>107.40600000000001</v>
      </c>
      <c r="D176" s="24">
        <v>108.937</v>
      </c>
      <c r="E176" s="25">
        <f t="shared" si="9"/>
        <v>1.5309999999999917</v>
      </c>
      <c r="F176" s="41">
        <f t="shared" si="10"/>
        <v>1.4254324711840974E-2</v>
      </c>
      <c r="G176" s="14" t="s">
        <v>1038</v>
      </c>
      <c r="H176" s="5" t="str">
        <f t="shared" si="11"/>
        <v>001015</v>
      </c>
    </row>
    <row r="177" spans="1:8" x14ac:dyDescent="0.3">
      <c r="A177" s="39" t="s">
        <v>288</v>
      </c>
      <c r="B177" s="39" t="s">
        <v>289</v>
      </c>
      <c r="C177" s="40">
        <v>100.608</v>
      </c>
      <c r="D177" s="24">
        <v>102.139</v>
      </c>
      <c r="E177" s="25">
        <f t="shared" si="9"/>
        <v>1.5309999999999917</v>
      </c>
      <c r="F177" s="41">
        <f t="shared" si="10"/>
        <v>1.5217477735368874E-2</v>
      </c>
      <c r="G177" s="14" t="s">
        <v>1038</v>
      </c>
      <c r="H177" s="5" t="str">
        <f t="shared" si="11"/>
        <v>001016</v>
      </c>
    </row>
    <row r="178" spans="1:8" x14ac:dyDescent="0.3">
      <c r="A178" s="39" t="s">
        <v>290</v>
      </c>
      <c r="B178" s="39" t="s">
        <v>291</v>
      </c>
      <c r="C178" s="40">
        <v>107.40600000000001</v>
      </c>
      <c r="D178" s="24">
        <v>108.937</v>
      </c>
      <c r="E178" s="25">
        <f t="shared" si="9"/>
        <v>1.5309999999999917</v>
      </c>
      <c r="F178" s="41">
        <f t="shared" si="10"/>
        <v>1.4254324711840974E-2</v>
      </c>
      <c r="G178" s="14" t="s">
        <v>1038</v>
      </c>
      <c r="H178" s="5" t="str">
        <f t="shared" si="11"/>
        <v>001017</v>
      </c>
    </row>
    <row r="179" spans="1:8" x14ac:dyDescent="0.3">
      <c r="A179" s="39" t="s">
        <v>292</v>
      </c>
      <c r="B179" s="39" t="s">
        <v>293</v>
      </c>
      <c r="C179" s="40">
        <v>100.608</v>
      </c>
      <c r="D179" s="24">
        <v>102.139</v>
      </c>
      <c r="E179" s="25">
        <f t="shared" si="9"/>
        <v>1.5309999999999917</v>
      </c>
      <c r="F179" s="41">
        <f t="shared" si="10"/>
        <v>1.5217477735368874E-2</v>
      </c>
      <c r="G179" s="14" t="s">
        <v>1038</v>
      </c>
      <c r="H179" s="5" t="str">
        <f t="shared" si="11"/>
        <v>001018</v>
      </c>
    </row>
    <row r="180" spans="1:8" x14ac:dyDescent="0.3">
      <c r="A180" s="39" t="s">
        <v>294</v>
      </c>
      <c r="B180" s="39" t="s">
        <v>295</v>
      </c>
      <c r="C180" s="40">
        <v>62.853000000000002</v>
      </c>
      <c r="D180" s="24">
        <v>65.234999999999999</v>
      </c>
      <c r="E180" s="25">
        <f t="shared" si="9"/>
        <v>2.3819999999999979</v>
      </c>
      <c r="F180" s="41">
        <f t="shared" si="10"/>
        <v>3.789795236504221E-2</v>
      </c>
      <c r="G180" s="14" t="s">
        <v>1024</v>
      </c>
      <c r="H180" s="5" t="str">
        <f t="shared" si="11"/>
        <v>001350</v>
      </c>
    </row>
    <row r="181" spans="1:8" x14ac:dyDescent="0.3">
      <c r="A181" s="39" t="s">
        <v>296</v>
      </c>
      <c r="B181" s="39" t="s">
        <v>297</v>
      </c>
      <c r="C181" s="40">
        <v>55.204999999999998</v>
      </c>
      <c r="D181" s="24">
        <v>57.697000000000003</v>
      </c>
      <c r="E181" s="25">
        <f t="shared" si="9"/>
        <v>2.4920000000000044</v>
      </c>
      <c r="F181" s="41">
        <f t="shared" si="10"/>
        <v>4.5140838692147529E-2</v>
      </c>
      <c r="G181" s="14" t="s">
        <v>1025</v>
      </c>
      <c r="H181" s="5" t="str">
        <f t="shared" ref="H181:H212" si="12">CONCATENATE("00",A181)</f>
        <v>001351</v>
      </c>
    </row>
    <row r="182" spans="1:8" x14ac:dyDescent="0.3">
      <c r="A182" s="39" t="s">
        <v>298</v>
      </c>
      <c r="B182" s="39" t="s">
        <v>299</v>
      </c>
      <c r="C182" s="40">
        <v>66.775000000000006</v>
      </c>
      <c r="D182" s="24">
        <v>68.944999999999993</v>
      </c>
      <c r="E182" s="25">
        <f t="shared" si="9"/>
        <v>2.1699999999999875</v>
      </c>
      <c r="F182" s="41">
        <f t="shared" si="10"/>
        <v>3.2497192062897598E-2</v>
      </c>
      <c r="G182" s="14" t="s">
        <v>1026</v>
      </c>
      <c r="H182" s="5" t="str">
        <f t="shared" si="12"/>
        <v>001352</v>
      </c>
    </row>
    <row r="183" spans="1:8" x14ac:dyDescent="0.3">
      <c r="A183" s="39" t="s">
        <v>300</v>
      </c>
      <c r="B183" s="39" t="s">
        <v>301</v>
      </c>
      <c r="C183" s="40">
        <v>63.982999999999997</v>
      </c>
      <c r="D183" s="24">
        <v>66.474999999999994</v>
      </c>
      <c r="E183" s="25">
        <f t="shared" si="9"/>
        <v>2.4919999999999973</v>
      </c>
      <c r="F183" s="41">
        <f t="shared" si="10"/>
        <v>3.8947845521466601E-2</v>
      </c>
      <c r="G183" s="14" t="s">
        <v>1025</v>
      </c>
      <c r="H183" s="5" t="str">
        <f t="shared" si="12"/>
        <v>001353</v>
      </c>
    </row>
    <row r="184" spans="1:8" x14ac:dyDescent="0.3">
      <c r="A184" s="39" t="s">
        <v>302</v>
      </c>
      <c r="B184" s="39" t="s">
        <v>303</v>
      </c>
      <c r="C184" s="40">
        <v>67.56</v>
      </c>
      <c r="D184" s="24">
        <v>70.067999999999998</v>
      </c>
      <c r="E184" s="25">
        <f t="shared" si="9"/>
        <v>2.5079999999999956</v>
      </c>
      <c r="F184" s="41">
        <f t="shared" si="10"/>
        <v>3.7122557726465298E-2</v>
      </c>
      <c r="G184" s="14" t="s">
        <v>1027</v>
      </c>
      <c r="H184" s="5" t="str">
        <f t="shared" si="12"/>
        <v>001354</v>
      </c>
    </row>
    <row r="185" spans="1:8" x14ac:dyDescent="0.3">
      <c r="A185" s="39" t="s">
        <v>304</v>
      </c>
      <c r="B185" s="39" t="s">
        <v>305</v>
      </c>
      <c r="C185" s="40">
        <v>61.701999999999998</v>
      </c>
      <c r="D185" s="24">
        <v>64.213999999999999</v>
      </c>
      <c r="E185" s="25">
        <f t="shared" si="9"/>
        <v>2.5120000000000005</v>
      </c>
      <c r="F185" s="41">
        <f t="shared" si="10"/>
        <v>4.0711808369258702E-2</v>
      </c>
      <c r="G185" s="14" t="s">
        <v>1028</v>
      </c>
      <c r="H185" s="5" t="str">
        <f t="shared" si="12"/>
        <v>001355</v>
      </c>
    </row>
    <row r="186" spans="1:8" x14ac:dyDescent="0.3">
      <c r="A186" s="39" t="s">
        <v>306</v>
      </c>
      <c r="B186" s="39" t="s">
        <v>307</v>
      </c>
      <c r="C186" s="40">
        <v>61.545999999999999</v>
      </c>
      <c r="D186" s="24">
        <v>62.808</v>
      </c>
      <c r="E186" s="25">
        <f t="shared" si="9"/>
        <v>1.2620000000000005</v>
      </c>
      <c r="F186" s="41">
        <f t="shared" si="10"/>
        <v>2.0504988138952986E-2</v>
      </c>
      <c r="G186" s="14" t="s">
        <v>1030</v>
      </c>
      <c r="H186" s="5" t="str">
        <f t="shared" si="12"/>
        <v>001356</v>
      </c>
    </row>
    <row r="187" spans="1:8" x14ac:dyDescent="0.3">
      <c r="A187" s="39" t="s">
        <v>308</v>
      </c>
      <c r="B187" s="39" t="s">
        <v>309</v>
      </c>
      <c r="C187" s="40">
        <v>69.194000000000003</v>
      </c>
      <c r="D187" s="24">
        <v>70.346000000000004</v>
      </c>
      <c r="E187" s="25">
        <f t="shared" si="9"/>
        <v>1.152000000000001</v>
      </c>
      <c r="F187" s="41">
        <f t="shared" si="10"/>
        <v>1.6648842385177921E-2</v>
      </c>
      <c r="G187" s="14" t="s">
        <v>1031</v>
      </c>
      <c r="H187" s="5" t="str">
        <f t="shared" si="12"/>
        <v>001357</v>
      </c>
    </row>
    <row r="188" spans="1:8" x14ac:dyDescent="0.3">
      <c r="A188" s="39" t="s">
        <v>310</v>
      </c>
      <c r="B188" s="39" t="s">
        <v>311</v>
      </c>
      <c r="C188" s="40">
        <v>69.349999999999994</v>
      </c>
      <c r="D188" s="24">
        <v>71.751999999999995</v>
      </c>
      <c r="E188" s="25">
        <f t="shared" si="9"/>
        <v>2.402000000000001</v>
      </c>
      <c r="F188" s="41">
        <f t="shared" si="10"/>
        <v>3.4635904830569594E-2</v>
      </c>
      <c r="G188" s="14" t="s">
        <v>1029</v>
      </c>
      <c r="H188" s="5" t="str">
        <f t="shared" si="12"/>
        <v>001365</v>
      </c>
    </row>
    <row r="189" spans="1:8" x14ac:dyDescent="0.3">
      <c r="A189" s="39" t="s">
        <v>312</v>
      </c>
      <c r="B189" s="39" t="s">
        <v>313</v>
      </c>
      <c r="C189" s="40">
        <v>67.378</v>
      </c>
      <c r="D189" s="24">
        <v>69.858000000000004</v>
      </c>
      <c r="E189" s="25">
        <f t="shared" si="9"/>
        <v>2.480000000000004</v>
      </c>
      <c r="F189" s="41">
        <f t="shared" si="10"/>
        <v>3.6807266466799313E-2</v>
      </c>
      <c r="G189" s="14" t="s">
        <v>1032</v>
      </c>
      <c r="H189" s="5" t="str">
        <f t="shared" si="12"/>
        <v>001366</v>
      </c>
    </row>
    <row r="190" spans="1:8" x14ac:dyDescent="0.3">
      <c r="A190" s="39" t="s">
        <v>314</v>
      </c>
      <c r="B190" s="39" t="s">
        <v>315</v>
      </c>
      <c r="C190" s="40">
        <v>83.872</v>
      </c>
      <c r="D190" s="24">
        <v>85.203999999999994</v>
      </c>
      <c r="E190" s="25">
        <f t="shared" si="9"/>
        <v>1.3319999999999936</v>
      </c>
      <c r="F190" s="41">
        <f t="shared" si="10"/>
        <v>1.5881342998855325E-2</v>
      </c>
      <c r="G190" s="14" t="s">
        <v>1054</v>
      </c>
      <c r="H190" s="5" t="str">
        <f t="shared" si="12"/>
        <v>001370</v>
      </c>
    </row>
    <row r="191" spans="1:8" x14ac:dyDescent="0.3">
      <c r="A191" s="39" t="s">
        <v>316</v>
      </c>
      <c r="B191" s="39" t="s">
        <v>317</v>
      </c>
      <c r="C191" s="40">
        <v>84.028000000000006</v>
      </c>
      <c r="D191" s="24">
        <v>86.61</v>
      </c>
      <c r="E191" s="25">
        <f t="shared" si="9"/>
        <v>2.5819999999999936</v>
      </c>
      <c r="F191" s="41">
        <f t="shared" si="10"/>
        <v>3.0727852620554975E-2</v>
      </c>
      <c r="G191" s="14" t="s">
        <v>1086</v>
      </c>
      <c r="H191" s="5" t="str">
        <f t="shared" si="12"/>
        <v>001371</v>
      </c>
    </row>
    <row r="192" spans="1:8" x14ac:dyDescent="0.3">
      <c r="A192" s="39" t="s">
        <v>318</v>
      </c>
      <c r="B192" s="39" t="s">
        <v>319</v>
      </c>
      <c r="C192" s="40">
        <v>104.101</v>
      </c>
      <c r="D192" s="24">
        <v>105.498</v>
      </c>
      <c r="E192" s="25">
        <f t="shared" si="9"/>
        <v>1.3970000000000056</v>
      </c>
      <c r="F192" s="41">
        <f t="shared" si="10"/>
        <v>1.3419659753508666E-2</v>
      </c>
      <c r="G192" s="14" t="s">
        <v>1073</v>
      </c>
      <c r="H192" s="5" t="str">
        <f t="shared" si="12"/>
        <v>001391</v>
      </c>
    </row>
    <row r="193" spans="1:8" x14ac:dyDescent="0.3">
      <c r="A193" s="39" t="s">
        <v>320</v>
      </c>
      <c r="B193" s="39" t="s">
        <v>321</v>
      </c>
      <c r="C193" s="40">
        <v>116.518</v>
      </c>
      <c r="D193" s="24">
        <v>116.828</v>
      </c>
      <c r="E193" s="25">
        <f t="shared" si="9"/>
        <v>0.31000000000000227</v>
      </c>
      <c r="F193" s="41">
        <f t="shared" si="10"/>
        <v>2.6605331365111163E-3</v>
      </c>
      <c r="G193" s="14" t="s">
        <v>1034</v>
      </c>
      <c r="H193" s="5" t="str">
        <f t="shared" si="12"/>
        <v>001392</v>
      </c>
    </row>
    <row r="194" spans="1:8" x14ac:dyDescent="0.3">
      <c r="A194" s="39" t="s">
        <v>322</v>
      </c>
      <c r="B194" s="39" t="s">
        <v>323</v>
      </c>
      <c r="C194" s="40">
        <v>172.18199999999999</v>
      </c>
      <c r="D194" s="24">
        <v>172.49199999999999</v>
      </c>
      <c r="E194" s="25">
        <f t="shared" ref="E194:E233" si="13">D194-C194</f>
        <v>0.31000000000000227</v>
      </c>
      <c r="F194" s="41">
        <f t="shared" ref="F194:F233" si="14">E194/C194</f>
        <v>1.8004204853004511E-3</v>
      </c>
      <c r="G194" s="14" t="s">
        <v>1034</v>
      </c>
      <c r="H194" s="5" t="str">
        <f t="shared" si="12"/>
        <v>001393</v>
      </c>
    </row>
    <row r="195" spans="1:8" x14ac:dyDescent="0.3">
      <c r="A195" s="39" t="s">
        <v>324</v>
      </c>
      <c r="B195" s="39" t="s">
        <v>325</v>
      </c>
      <c r="C195" s="40">
        <v>167.39099999999999</v>
      </c>
      <c r="D195" s="24">
        <v>170.37</v>
      </c>
      <c r="E195" s="25">
        <f t="shared" si="13"/>
        <v>2.9790000000000134</v>
      </c>
      <c r="F195" s="41">
        <f t="shared" si="14"/>
        <v>1.7796655734179337E-2</v>
      </c>
      <c r="G195" s="14" t="s">
        <v>1036</v>
      </c>
      <c r="H195" s="5" t="str">
        <f t="shared" si="12"/>
        <v>001394</v>
      </c>
    </row>
    <row r="196" spans="1:8" x14ac:dyDescent="0.3">
      <c r="A196" s="39" t="s">
        <v>326</v>
      </c>
      <c r="B196" s="39" t="s">
        <v>327</v>
      </c>
      <c r="C196" s="40">
        <v>116.518</v>
      </c>
      <c r="D196" s="24">
        <v>116.828</v>
      </c>
      <c r="E196" s="25">
        <f t="shared" si="13"/>
        <v>0.31000000000000227</v>
      </c>
      <c r="F196" s="41">
        <f t="shared" si="14"/>
        <v>2.6605331365111163E-3</v>
      </c>
      <c r="G196" s="14" t="s">
        <v>1034</v>
      </c>
      <c r="H196" s="5" t="str">
        <f t="shared" si="12"/>
        <v>001395</v>
      </c>
    </row>
    <row r="197" spans="1:8" x14ac:dyDescent="0.3">
      <c r="A197" s="39" t="s">
        <v>328</v>
      </c>
      <c r="B197" s="39" t="s">
        <v>327</v>
      </c>
      <c r="C197" s="40">
        <v>116.518</v>
      </c>
      <c r="D197" s="24">
        <v>116.828</v>
      </c>
      <c r="E197" s="25">
        <f t="shared" si="13"/>
        <v>0.31000000000000227</v>
      </c>
      <c r="F197" s="41">
        <f t="shared" si="14"/>
        <v>2.6605331365111163E-3</v>
      </c>
      <c r="G197" s="14" t="s">
        <v>1034</v>
      </c>
      <c r="H197" s="5" t="str">
        <f t="shared" si="12"/>
        <v>001396</v>
      </c>
    </row>
    <row r="198" spans="1:8" x14ac:dyDescent="0.3">
      <c r="A198" s="39" t="s">
        <v>329</v>
      </c>
      <c r="B198" s="39" t="s">
        <v>327</v>
      </c>
      <c r="C198" s="40">
        <v>116.518</v>
      </c>
      <c r="D198" s="24">
        <v>116.828</v>
      </c>
      <c r="E198" s="25">
        <f t="shared" si="13"/>
        <v>0.31000000000000227</v>
      </c>
      <c r="F198" s="41">
        <f t="shared" si="14"/>
        <v>2.6605331365111163E-3</v>
      </c>
      <c r="G198" s="14" t="s">
        <v>1034</v>
      </c>
      <c r="H198" s="5" t="str">
        <f t="shared" si="12"/>
        <v>001397</v>
      </c>
    </row>
    <row r="199" spans="1:8" x14ac:dyDescent="0.3">
      <c r="A199" s="39" t="s">
        <v>330</v>
      </c>
      <c r="B199" s="39" t="s">
        <v>331</v>
      </c>
      <c r="C199" s="40">
        <v>162.98400000000001</v>
      </c>
      <c r="D199" s="24">
        <v>164.34299999999999</v>
      </c>
      <c r="E199" s="25">
        <f t="shared" si="13"/>
        <v>1.3589999999999804</v>
      </c>
      <c r="F199" s="41">
        <f t="shared" si="14"/>
        <v>8.3382417906050915E-3</v>
      </c>
      <c r="G199" s="14" t="s">
        <v>1070</v>
      </c>
      <c r="H199" s="5" t="str">
        <f t="shared" si="12"/>
        <v>001399</v>
      </c>
    </row>
    <row r="200" spans="1:8" x14ac:dyDescent="0.3">
      <c r="A200" s="39" t="s">
        <v>332</v>
      </c>
      <c r="B200" s="39" t="s">
        <v>333</v>
      </c>
      <c r="C200" s="40">
        <v>107.318</v>
      </c>
      <c r="D200" s="24">
        <v>108.679</v>
      </c>
      <c r="E200" s="25">
        <f t="shared" si="13"/>
        <v>1.3610000000000042</v>
      </c>
      <c r="F200" s="41">
        <f t="shared" si="14"/>
        <v>1.26819359287352E-2</v>
      </c>
      <c r="G200" s="14" t="s">
        <v>1071</v>
      </c>
      <c r="H200" s="5" t="str">
        <f t="shared" si="12"/>
        <v>001400</v>
      </c>
    </row>
    <row r="201" spans="1:8" x14ac:dyDescent="0.3">
      <c r="A201" s="39" t="s">
        <v>334</v>
      </c>
      <c r="B201" s="39" t="s">
        <v>335</v>
      </c>
      <c r="C201" s="40">
        <v>107.318</v>
      </c>
      <c r="D201" s="24">
        <v>108.679</v>
      </c>
      <c r="E201" s="25">
        <f t="shared" si="13"/>
        <v>1.3610000000000042</v>
      </c>
      <c r="F201" s="41">
        <f t="shared" si="14"/>
        <v>1.26819359287352E-2</v>
      </c>
      <c r="G201" s="14" t="s">
        <v>1071</v>
      </c>
      <c r="H201" s="5" t="str">
        <f t="shared" si="12"/>
        <v>001402</v>
      </c>
    </row>
    <row r="202" spans="1:8" x14ac:dyDescent="0.3">
      <c r="A202" s="39" t="s">
        <v>336</v>
      </c>
      <c r="B202" s="39" t="s">
        <v>337</v>
      </c>
      <c r="C202" s="40">
        <v>162.982</v>
      </c>
      <c r="D202" s="24">
        <v>164.34299999999999</v>
      </c>
      <c r="E202" s="25">
        <f t="shared" si="13"/>
        <v>1.36099999999999</v>
      </c>
      <c r="F202" s="41">
        <f t="shared" si="14"/>
        <v>8.3506154053821276E-3</v>
      </c>
      <c r="G202" s="14" t="s">
        <v>1071</v>
      </c>
      <c r="H202" s="5" t="str">
        <f t="shared" si="12"/>
        <v>001404</v>
      </c>
    </row>
    <row r="203" spans="1:8" x14ac:dyDescent="0.3">
      <c r="A203" s="39" t="s">
        <v>338</v>
      </c>
      <c r="B203" s="39" t="s">
        <v>339</v>
      </c>
      <c r="C203" s="40">
        <v>93.570999999999998</v>
      </c>
      <c r="D203" s="24">
        <v>94.932000000000002</v>
      </c>
      <c r="E203" s="25">
        <f t="shared" si="13"/>
        <v>1.3610000000000042</v>
      </c>
      <c r="F203" s="41">
        <f t="shared" si="14"/>
        <v>1.4545104786739527E-2</v>
      </c>
      <c r="G203" s="14" t="s">
        <v>1071</v>
      </c>
      <c r="H203" s="5" t="str">
        <f t="shared" si="12"/>
        <v>001405</v>
      </c>
    </row>
    <row r="204" spans="1:8" x14ac:dyDescent="0.3">
      <c r="A204" s="39" t="s">
        <v>340</v>
      </c>
      <c r="B204" s="39" t="s">
        <v>341</v>
      </c>
      <c r="C204" s="40">
        <v>104.101</v>
      </c>
      <c r="D204" s="24">
        <v>105.498</v>
      </c>
      <c r="E204" s="25">
        <f t="shared" si="13"/>
        <v>1.3970000000000056</v>
      </c>
      <c r="F204" s="41">
        <f t="shared" si="14"/>
        <v>1.3419659753508666E-2</v>
      </c>
      <c r="G204" s="14" t="s">
        <v>1073</v>
      </c>
      <c r="H204" s="5" t="str">
        <f t="shared" si="12"/>
        <v>001406</v>
      </c>
    </row>
    <row r="205" spans="1:8" x14ac:dyDescent="0.3">
      <c r="A205" s="39" t="s">
        <v>342</v>
      </c>
      <c r="B205" s="39" t="s">
        <v>343</v>
      </c>
      <c r="C205" s="40">
        <v>159.76400000000001</v>
      </c>
      <c r="D205" s="24">
        <v>161.161</v>
      </c>
      <c r="E205" s="25">
        <f t="shared" si="13"/>
        <v>1.3969999999999914</v>
      </c>
      <c r="F205" s="41">
        <f t="shared" si="14"/>
        <v>8.744147617736106E-3</v>
      </c>
      <c r="G205" s="14" t="s">
        <v>1073</v>
      </c>
      <c r="H205" s="5" t="str">
        <f t="shared" si="12"/>
        <v>001407</v>
      </c>
    </row>
    <row r="206" spans="1:8" x14ac:dyDescent="0.3">
      <c r="A206" s="39" t="s">
        <v>344</v>
      </c>
      <c r="B206" s="39" t="s">
        <v>345</v>
      </c>
      <c r="C206" s="40">
        <v>103.101</v>
      </c>
      <c r="D206" s="24">
        <v>104.498</v>
      </c>
      <c r="E206" s="25">
        <f t="shared" si="13"/>
        <v>1.3970000000000056</v>
      </c>
      <c r="F206" s="41">
        <f t="shared" si="14"/>
        <v>1.3549820079339732E-2</v>
      </c>
      <c r="G206" s="14" t="s">
        <v>1073</v>
      </c>
      <c r="H206" s="5" t="str">
        <f t="shared" si="12"/>
        <v>001410</v>
      </c>
    </row>
    <row r="207" spans="1:8" x14ac:dyDescent="0.3">
      <c r="A207" s="39" t="s">
        <v>346</v>
      </c>
      <c r="B207" s="39" t="s">
        <v>347</v>
      </c>
      <c r="C207" s="40">
        <v>156.518</v>
      </c>
      <c r="D207" s="24">
        <v>161.828</v>
      </c>
      <c r="E207" s="25">
        <f t="shared" si="13"/>
        <v>5.3100000000000023</v>
      </c>
      <c r="F207" s="41">
        <f t="shared" si="14"/>
        <v>3.392581044991632E-2</v>
      </c>
      <c r="G207" s="14" t="s">
        <v>1037</v>
      </c>
      <c r="H207" s="5" t="str">
        <f t="shared" si="12"/>
        <v>001411</v>
      </c>
    </row>
    <row r="208" spans="1:8" x14ac:dyDescent="0.3">
      <c r="A208" s="39" t="s">
        <v>348</v>
      </c>
      <c r="B208" s="39" t="s">
        <v>349</v>
      </c>
      <c r="C208" s="40">
        <v>116.518</v>
      </c>
      <c r="D208" s="24">
        <v>116.828</v>
      </c>
      <c r="E208" s="25">
        <f t="shared" si="13"/>
        <v>0.31000000000000227</v>
      </c>
      <c r="F208" s="41">
        <f t="shared" si="14"/>
        <v>2.6605331365111163E-3</v>
      </c>
      <c r="G208" s="14" t="s">
        <v>1034</v>
      </c>
      <c r="H208" s="5" t="str">
        <f t="shared" si="12"/>
        <v>001412</v>
      </c>
    </row>
    <row r="209" spans="1:8" x14ac:dyDescent="0.3">
      <c r="A209" s="39" t="s">
        <v>350</v>
      </c>
      <c r="B209" s="39" t="s">
        <v>351</v>
      </c>
      <c r="C209" s="40">
        <v>89.353999999999999</v>
      </c>
      <c r="D209" s="24">
        <v>90.751000000000005</v>
      </c>
      <c r="E209" s="25">
        <f t="shared" si="13"/>
        <v>1.3970000000000056</v>
      </c>
      <c r="F209" s="41">
        <f t="shared" si="14"/>
        <v>1.5634442778163324E-2</v>
      </c>
      <c r="G209" s="14" t="s">
        <v>1073</v>
      </c>
      <c r="H209" s="5" t="str">
        <f t="shared" si="12"/>
        <v>001413</v>
      </c>
    </row>
    <row r="210" spans="1:8" x14ac:dyDescent="0.3">
      <c r="A210" s="39" t="s">
        <v>352</v>
      </c>
      <c r="B210" s="39" t="s">
        <v>353</v>
      </c>
      <c r="C210" s="40">
        <v>113.301</v>
      </c>
      <c r="D210" s="24">
        <v>113.64700000000001</v>
      </c>
      <c r="E210" s="25">
        <f t="shared" si="13"/>
        <v>0.34600000000000364</v>
      </c>
      <c r="F210" s="41">
        <f t="shared" si="14"/>
        <v>3.05381241118793E-3</v>
      </c>
      <c r="G210" s="14" t="s">
        <v>1035</v>
      </c>
      <c r="H210" s="5" t="str">
        <f t="shared" si="12"/>
        <v>001414</v>
      </c>
    </row>
    <row r="211" spans="1:8" x14ac:dyDescent="0.3">
      <c r="A211" s="39" t="s">
        <v>988</v>
      </c>
      <c r="B211" s="39" t="s">
        <v>921</v>
      </c>
      <c r="C211" s="40">
        <v>107.053</v>
      </c>
      <c r="D211" s="24">
        <v>164.114</v>
      </c>
      <c r="E211" s="25">
        <f t="shared" si="13"/>
        <v>57.061000000000007</v>
      </c>
      <c r="F211" s="41">
        <f t="shared" si="14"/>
        <v>0.53301635638422096</v>
      </c>
      <c r="G211" s="14" t="s">
        <v>1090</v>
      </c>
      <c r="H211" s="5" t="str">
        <f t="shared" si="12"/>
        <v>001415</v>
      </c>
    </row>
    <row r="212" spans="1:8" x14ac:dyDescent="0.3">
      <c r="A212" s="39" t="s">
        <v>989</v>
      </c>
      <c r="B212" s="39" t="s">
        <v>922</v>
      </c>
      <c r="C212" s="40">
        <v>123.752</v>
      </c>
      <c r="D212" s="24">
        <v>180.81299999999999</v>
      </c>
      <c r="E212" s="25">
        <f t="shared" si="13"/>
        <v>57.060999999999993</v>
      </c>
      <c r="F212" s="41">
        <f t="shared" si="14"/>
        <v>0.46109153791453872</v>
      </c>
      <c r="G212" s="14" t="s">
        <v>1090</v>
      </c>
      <c r="H212" s="5" t="str">
        <f t="shared" si="12"/>
        <v>001417</v>
      </c>
    </row>
    <row r="213" spans="1:8" x14ac:dyDescent="0.3">
      <c r="A213" s="39" t="s">
        <v>990</v>
      </c>
      <c r="B213" s="39" t="s">
        <v>1016</v>
      </c>
      <c r="C213" s="40">
        <v>90.353999999999999</v>
      </c>
      <c r="D213" s="24">
        <v>91.751000000000005</v>
      </c>
      <c r="E213" s="25">
        <f t="shared" si="13"/>
        <v>1.3970000000000056</v>
      </c>
      <c r="F213" s="41">
        <f t="shared" si="14"/>
        <v>1.5461407353299306E-2</v>
      </c>
      <c r="G213" s="14" t="s">
        <v>1073</v>
      </c>
      <c r="H213" s="5" t="str">
        <f t="shared" ref="H213:H219" si="15">CONCATENATE("00",A213)</f>
        <v>001418</v>
      </c>
    </row>
    <row r="214" spans="1:8" x14ac:dyDescent="0.3">
      <c r="A214" s="39" t="s">
        <v>991</v>
      </c>
      <c r="B214" s="39" t="s">
        <v>1017</v>
      </c>
      <c r="C214" s="40">
        <v>168.965</v>
      </c>
      <c r="D214" s="24">
        <v>169.31100000000001</v>
      </c>
      <c r="E214" s="25">
        <f t="shared" si="13"/>
        <v>0.34600000000000364</v>
      </c>
      <c r="F214" s="41">
        <f t="shared" si="14"/>
        <v>2.047761370698095E-3</v>
      </c>
      <c r="G214" s="14" t="s">
        <v>1035</v>
      </c>
      <c r="H214" s="5" t="str">
        <f t="shared" si="15"/>
        <v>001419</v>
      </c>
    </row>
    <row r="215" spans="1:8" x14ac:dyDescent="0.3">
      <c r="A215" s="39" t="s">
        <v>927</v>
      </c>
      <c r="B215" s="39" t="s">
        <v>936</v>
      </c>
      <c r="C215" s="40">
        <v>120.8</v>
      </c>
      <c r="D215" s="24">
        <v>177.86099999999999</v>
      </c>
      <c r="E215" s="25">
        <f t="shared" si="13"/>
        <v>57.060999999999993</v>
      </c>
      <c r="F215" s="41">
        <f t="shared" si="14"/>
        <v>0.47235927152317875</v>
      </c>
      <c r="G215" s="14" t="s">
        <v>1090</v>
      </c>
      <c r="H215" s="5" t="str">
        <f t="shared" si="15"/>
        <v>001420</v>
      </c>
    </row>
    <row r="216" spans="1:8" x14ac:dyDescent="0.3">
      <c r="A216" s="39" t="s">
        <v>928</v>
      </c>
      <c r="B216" s="39" t="s">
        <v>937</v>
      </c>
      <c r="C216" s="40">
        <v>123.3</v>
      </c>
      <c r="D216" s="24">
        <v>180.36099999999999</v>
      </c>
      <c r="E216" s="25">
        <f t="shared" si="13"/>
        <v>57.060999999999993</v>
      </c>
      <c r="F216" s="41">
        <f t="shared" si="14"/>
        <v>0.46278183292781827</v>
      </c>
      <c r="G216" s="14" t="s">
        <v>1090</v>
      </c>
      <c r="H216" s="5" t="str">
        <f t="shared" si="15"/>
        <v>001421</v>
      </c>
    </row>
    <row r="217" spans="1:8" x14ac:dyDescent="0.3">
      <c r="A217" s="39" t="s">
        <v>929</v>
      </c>
      <c r="B217" s="39" t="s">
        <v>938</v>
      </c>
      <c r="C217" s="40">
        <v>106.318</v>
      </c>
      <c r="D217" s="24">
        <v>107.679</v>
      </c>
      <c r="E217" s="25">
        <f t="shared" si="13"/>
        <v>1.3610000000000042</v>
      </c>
      <c r="F217" s="41">
        <f t="shared" si="14"/>
        <v>1.2801218984555806E-2</v>
      </c>
      <c r="G217" s="14" t="s">
        <v>1071</v>
      </c>
      <c r="H217" s="5" t="str">
        <f t="shared" si="15"/>
        <v>001422</v>
      </c>
    </row>
    <row r="218" spans="1:8" x14ac:dyDescent="0.3">
      <c r="A218" s="39" t="s">
        <v>930</v>
      </c>
      <c r="B218" s="39" t="s">
        <v>939</v>
      </c>
      <c r="C218" s="40">
        <v>120.8</v>
      </c>
      <c r="D218" s="24">
        <v>122.197</v>
      </c>
      <c r="E218" s="25">
        <f t="shared" si="13"/>
        <v>1.3970000000000056</v>
      </c>
      <c r="F218" s="41">
        <f t="shared" si="14"/>
        <v>1.1564569536423888E-2</v>
      </c>
      <c r="G218" s="14" t="s">
        <v>1073</v>
      </c>
      <c r="H218" s="5" t="str">
        <f t="shared" si="15"/>
        <v>001423</v>
      </c>
    </row>
    <row r="219" spans="1:8" x14ac:dyDescent="0.3">
      <c r="A219" s="39" t="s">
        <v>931</v>
      </c>
      <c r="B219" s="39" t="s">
        <v>940</v>
      </c>
      <c r="C219" s="40">
        <v>90.070999999999998</v>
      </c>
      <c r="D219" s="24">
        <v>91.432000000000002</v>
      </c>
      <c r="E219" s="25">
        <f t="shared" si="13"/>
        <v>1.3610000000000042</v>
      </c>
      <c r="F219" s="41">
        <f t="shared" si="14"/>
        <v>1.5110301872966929E-2</v>
      </c>
      <c r="G219" s="14" t="s">
        <v>1071</v>
      </c>
      <c r="H219" s="5" t="str">
        <f t="shared" si="15"/>
        <v>001424</v>
      </c>
    </row>
    <row r="220" spans="1:8" s="32" customFormat="1" x14ac:dyDescent="0.3">
      <c r="A220" s="39" t="s">
        <v>932</v>
      </c>
      <c r="B220" s="39" t="s">
        <v>941</v>
      </c>
      <c r="C220" s="40">
        <v>91.070999999999998</v>
      </c>
      <c r="D220" s="24">
        <v>92.432000000000002</v>
      </c>
      <c r="E220" s="25">
        <f t="shared" si="13"/>
        <v>1.3610000000000042</v>
      </c>
      <c r="F220" s="41">
        <f t="shared" si="14"/>
        <v>1.4944384052003429E-2</v>
      </c>
      <c r="G220" s="14" t="s">
        <v>1071</v>
      </c>
    </row>
    <row r="221" spans="1:8" s="32" customFormat="1" x14ac:dyDescent="0.3">
      <c r="A221" s="39" t="s">
        <v>933</v>
      </c>
      <c r="B221" s="39" t="s">
        <v>942</v>
      </c>
      <c r="C221" s="40">
        <v>103.101</v>
      </c>
      <c r="D221" s="24">
        <v>104.498</v>
      </c>
      <c r="E221" s="25">
        <f t="shared" si="13"/>
        <v>1.3970000000000056</v>
      </c>
      <c r="F221" s="41">
        <f t="shared" si="14"/>
        <v>1.3549820079339732E-2</v>
      </c>
      <c r="G221" s="14" t="s">
        <v>1073</v>
      </c>
    </row>
    <row r="222" spans="1:8" s="32" customFormat="1" x14ac:dyDescent="0.3">
      <c r="A222" s="39" t="s">
        <v>934</v>
      </c>
      <c r="B222" s="39" t="s">
        <v>943</v>
      </c>
      <c r="C222" s="40">
        <v>103.101</v>
      </c>
      <c r="D222" s="24">
        <v>104.498</v>
      </c>
      <c r="E222" s="25">
        <f t="shared" si="13"/>
        <v>1.3970000000000056</v>
      </c>
      <c r="F222" s="41">
        <f t="shared" si="14"/>
        <v>1.3549820079339732E-2</v>
      </c>
      <c r="G222" s="14" t="s">
        <v>1073</v>
      </c>
    </row>
    <row r="223" spans="1:8" s="32" customFormat="1" x14ac:dyDescent="0.3">
      <c r="A223" s="39" t="s">
        <v>935</v>
      </c>
      <c r="B223" s="39" t="s">
        <v>944</v>
      </c>
      <c r="C223" s="40">
        <v>106.318</v>
      </c>
      <c r="D223" s="24">
        <v>107.679</v>
      </c>
      <c r="E223" s="25">
        <f t="shared" si="13"/>
        <v>1.3610000000000042</v>
      </c>
      <c r="F223" s="41">
        <f t="shared" si="14"/>
        <v>1.2801218984555806E-2</v>
      </c>
      <c r="G223" s="14" t="s">
        <v>1071</v>
      </c>
    </row>
    <row r="224" spans="1:8" s="32" customFormat="1" x14ac:dyDescent="0.3">
      <c r="A224" s="39" t="s">
        <v>354</v>
      </c>
      <c r="B224" s="39" t="s">
        <v>355</v>
      </c>
      <c r="C224" s="40">
        <v>98.278999999999996</v>
      </c>
      <c r="D224" s="24">
        <v>98.56</v>
      </c>
      <c r="E224" s="25">
        <f t="shared" si="13"/>
        <v>0.28100000000000591</v>
      </c>
      <c r="F224" s="41">
        <f t="shared" si="14"/>
        <v>2.8592069516377447E-3</v>
      </c>
      <c r="G224" s="14" t="s">
        <v>1033</v>
      </c>
    </row>
    <row r="225" spans="1:8" x14ac:dyDescent="0.3">
      <c r="A225" s="39" t="s">
        <v>356</v>
      </c>
      <c r="B225" s="39" t="s">
        <v>357</v>
      </c>
      <c r="C225" s="40">
        <v>98.435000000000002</v>
      </c>
      <c r="D225" s="24">
        <v>99.965999999999994</v>
      </c>
      <c r="E225" s="25">
        <f t="shared" si="13"/>
        <v>1.5309999999999917</v>
      </c>
      <c r="F225" s="41">
        <f t="shared" si="14"/>
        <v>1.5553410880276239E-2</v>
      </c>
      <c r="G225" s="14" t="s">
        <v>1050</v>
      </c>
      <c r="H225" s="5" t="str">
        <f t="shared" ref="H225:H269" si="16">CONCATENATE("00",A234)</f>
        <v>002806</v>
      </c>
    </row>
    <row r="226" spans="1:8" x14ac:dyDescent="0.3">
      <c r="A226" s="39" t="s">
        <v>358</v>
      </c>
      <c r="B226" s="39" t="s">
        <v>359</v>
      </c>
      <c r="C226" s="40">
        <v>98.435000000000002</v>
      </c>
      <c r="D226" s="24">
        <v>99.965999999999994</v>
      </c>
      <c r="E226" s="25">
        <f t="shared" si="13"/>
        <v>1.5309999999999917</v>
      </c>
      <c r="F226" s="41">
        <f t="shared" si="14"/>
        <v>1.5553410880276239E-2</v>
      </c>
      <c r="G226" s="14" t="s">
        <v>1038</v>
      </c>
      <c r="H226" s="5" t="str">
        <f t="shared" si="16"/>
        <v>002807</v>
      </c>
    </row>
    <row r="227" spans="1:8" x14ac:dyDescent="0.3">
      <c r="A227" s="39" t="s">
        <v>360</v>
      </c>
      <c r="B227" s="39" t="s">
        <v>361</v>
      </c>
      <c r="C227" s="40">
        <v>99.179000000000002</v>
      </c>
      <c r="D227" s="24">
        <v>99.46</v>
      </c>
      <c r="E227" s="25">
        <f t="shared" si="13"/>
        <v>0.2809999999999917</v>
      </c>
      <c r="F227" s="41">
        <f t="shared" si="14"/>
        <v>2.8332610734126346E-3</v>
      </c>
      <c r="G227" s="14" t="s">
        <v>1033</v>
      </c>
      <c r="H227" s="5" t="str">
        <f t="shared" si="16"/>
        <v>002823</v>
      </c>
    </row>
    <row r="228" spans="1:8" x14ac:dyDescent="0.3">
      <c r="A228" s="39" t="s">
        <v>362</v>
      </c>
      <c r="B228" s="39" t="s">
        <v>363</v>
      </c>
      <c r="C228" s="40">
        <v>98.435000000000002</v>
      </c>
      <c r="D228" s="24">
        <v>99.965999999999994</v>
      </c>
      <c r="E228" s="25">
        <f t="shared" si="13"/>
        <v>1.5309999999999917</v>
      </c>
      <c r="F228" s="41">
        <f t="shared" si="14"/>
        <v>1.5553410880276239E-2</v>
      </c>
      <c r="G228" s="14" t="s">
        <v>1038</v>
      </c>
      <c r="H228" s="5" t="str">
        <f t="shared" si="16"/>
        <v>002824</v>
      </c>
    </row>
    <row r="229" spans="1:8" x14ac:dyDescent="0.3">
      <c r="A229" s="39" t="s">
        <v>364</v>
      </c>
      <c r="B229" s="39" t="s">
        <v>365</v>
      </c>
      <c r="C229" s="40">
        <v>91.311999999999998</v>
      </c>
      <c r="D229" s="24">
        <v>92.837000000000003</v>
      </c>
      <c r="E229" s="25">
        <f t="shared" si="13"/>
        <v>1.5250000000000057</v>
      </c>
      <c r="F229" s="41">
        <f t="shared" si="14"/>
        <v>1.6700981251095207E-2</v>
      </c>
      <c r="G229" s="14" t="s">
        <v>1039</v>
      </c>
      <c r="H229" s="5" t="str">
        <f t="shared" si="16"/>
        <v>002826</v>
      </c>
    </row>
    <row r="230" spans="1:8" x14ac:dyDescent="0.3">
      <c r="A230" s="39" t="s">
        <v>366</v>
      </c>
      <c r="B230" s="39" t="s">
        <v>367</v>
      </c>
      <c r="C230" s="40">
        <v>97.17</v>
      </c>
      <c r="D230" s="24">
        <v>98.691000000000003</v>
      </c>
      <c r="E230" s="25">
        <f t="shared" si="13"/>
        <v>1.5210000000000008</v>
      </c>
      <c r="F230" s="41">
        <f t="shared" si="14"/>
        <v>1.5652979314603282E-2</v>
      </c>
      <c r="G230" s="14" t="s">
        <v>1046</v>
      </c>
      <c r="H230" s="5" t="str">
        <f t="shared" si="16"/>
        <v>002828</v>
      </c>
    </row>
    <row r="231" spans="1:8" x14ac:dyDescent="0.3">
      <c r="A231" s="39" t="s">
        <v>368</v>
      </c>
      <c r="B231" s="39" t="s">
        <v>369</v>
      </c>
      <c r="C231" s="40">
        <v>91.311999999999998</v>
      </c>
      <c r="D231" s="24">
        <v>92.837000000000003</v>
      </c>
      <c r="E231" s="25">
        <f t="shared" si="13"/>
        <v>1.5250000000000057</v>
      </c>
      <c r="F231" s="41">
        <f t="shared" si="14"/>
        <v>1.6700981251095207E-2</v>
      </c>
      <c r="G231" s="14" t="s">
        <v>1039</v>
      </c>
      <c r="H231" s="5" t="str">
        <f t="shared" si="16"/>
        <v>002829</v>
      </c>
    </row>
    <row r="232" spans="1:8" x14ac:dyDescent="0.3">
      <c r="A232" s="39" t="s">
        <v>370</v>
      </c>
      <c r="B232" s="39" t="s">
        <v>371</v>
      </c>
      <c r="C232" s="40">
        <v>91.311999999999998</v>
      </c>
      <c r="D232" s="24">
        <v>92.837000000000003</v>
      </c>
      <c r="E232" s="25">
        <f t="shared" si="13"/>
        <v>1.5250000000000057</v>
      </c>
      <c r="F232" s="41">
        <f t="shared" si="14"/>
        <v>1.6700981251095207E-2</v>
      </c>
      <c r="G232" s="14" t="s">
        <v>1039</v>
      </c>
      <c r="H232" s="5" t="str">
        <f t="shared" si="16"/>
        <v>002840</v>
      </c>
    </row>
    <row r="233" spans="1:8" x14ac:dyDescent="0.3">
      <c r="A233" s="39" t="s">
        <v>372</v>
      </c>
      <c r="B233" s="39" t="s">
        <v>373</v>
      </c>
      <c r="C233" s="40">
        <v>107.429</v>
      </c>
      <c r="D233" s="24">
        <v>108.95399999999999</v>
      </c>
      <c r="E233" s="25">
        <f t="shared" si="13"/>
        <v>1.5249999999999915</v>
      </c>
      <c r="F233" s="41">
        <f t="shared" si="14"/>
        <v>1.4195422092730933E-2</v>
      </c>
      <c r="G233" s="14" t="s">
        <v>1039</v>
      </c>
      <c r="H233" s="5" t="str">
        <f t="shared" si="16"/>
        <v>002841</v>
      </c>
    </row>
    <row r="234" spans="1:8" x14ac:dyDescent="0.3">
      <c r="A234" s="39" t="s">
        <v>374</v>
      </c>
      <c r="B234" s="39" t="s">
        <v>375</v>
      </c>
      <c r="C234" s="40">
        <v>97.17</v>
      </c>
      <c r="D234" s="24">
        <v>98.691000000000003</v>
      </c>
      <c r="E234" s="25">
        <f t="shared" ref="E234:E265" si="17">D234-C234</f>
        <v>1.5210000000000008</v>
      </c>
      <c r="F234" s="41">
        <f t="shared" ref="F234:F265" si="18">E234/C234</f>
        <v>1.5652979314603282E-2</v>
      </c>
      <c r="G234" s="14" t="s">
        <v>1046</v>
      </c>
      <c r="H234" s="5" t="str">
        <f t="shared" si="16"/>
        <v>002870</v>
      </c>
    </row>
    <row r="235" spans="1:8" x14ac:dyDescent="0.3">
      <c r="A235" s="39" t="s">
        <v>376</v>
      </c>
      <c r="B235" s="39" t="s">
        <v>377</v>
      </c>
      <c r="C235" s="40">
        <v>97.17</v>
      </c>
      <c r="D235" s="24">
        <v>98.691000000000003</v>
      </c>
      <c r="E235" s="25">
        <f t="shared" si="17"/>
        <v>1.5210000000000008</v>
      </c>
      <c r="F235" s="41">
        <f t="shared" si="18"/>
        <v>1.5652979314603282E-2</v>
      </c>
      <c r="G235" s="14" t="s">
        <v>1046</v>
      </c>
      <c r="H235" s="5" t="str">
        <f t="shared" si="16"/>
        <v>002872</v>
      </c>
    </row>
    <row r="236" spans="1:8" x14ac:dyDescent="0.3">
      <c r="A236" s="39" t="s">
        <v>378</v>
      </c>
      <c r="B236" s="39" t="s">
        <v>379</v>
      </c>
      <c r="C236" s="40">
        <v>81.188000000000002</v>
      </c>
      <c r="D236" s="24">
        <v>82.718999999999994</v>
      </c>
      <c r="E236" s="25">
        <f t="shared" si="17"/>
        <v>1.5309999999999917</v>
      </c>
      <c r="F236" s="41">
        <f t="shared" si="18"/>
        <v>1.8857466620682758E-2</v>
      </c>
      <c r="G236" s="14" t="s">
        <v>1038</v>
      </c>
      <c r="H236" s="5" t="str">
        <f t="shared" si="16"/>
        <v>002875</v>
      </c>
    </row>
    <row r="237" spans="1:8" x14ac:dyDescent="0.3">
      <c r="A237" s="39" t="s">
        <v>380</v>
      </c>
      <c r="B237" s="39" t="s">
        <v>381</v>
      </c>
      <c r="C237" s="40">
        <v>99.218999999999994</v>
      </c>
      <c r="D237" s="24">
        <v>100.73399999999999</v>
      </c>
      <c r="E237" s="25">
        <f t="shared" si="17"/>
        <v>1.5150000000000006</v>
      </c>
      <c r="F237" s="41">
        <f t="shared" si="18"/>
        <v>1.5269252864874678E-2</v>
      </c>
      <c r="G237" s="14" t="s">
        <v>1049</v>
      </c>
      <c r="H237" s="5" t="str">
        <f t="shared" si="16"/>
        <v>002876</v>
      </c>
    </row>
    <row r="238" spans="1:8" x14ac:dyDescent="0.3">
      <c r="A238" s="39" t="s">
        <v>382</v>
      </c>
      <c r="B238" s="39" t="s">
        <v>383</v>
      </c>
      <c r="C238" s="40">
        <v>97.305000000000007</v>
      </c>
      <c r="D238" s="24">
        <v>98.835999999999999</v>
      </c>
      <c r="E238" s="25">
        <f t="shared" si="17"/>
        <v>1.5309999999999917</v>
      </c>
      <c r="F238" s="41">
        <f t="shared" si="18"/>
        <v>1.5734032166897814E-2</v>
      </c>
      <c r="G238" s="14" t="s">
        <v>1038</v>
      </c>
      <c r="H238" s="5" t="str">
        <f t="shared" si="16"/>
        <v>002877</v>
      </c>
    </row>
    <row r="239" spans="1:8" x14ac:dyDescent="0.3">
      <c r="A239" s="39" t="s">
        <v>384</v>
      </c>
      <c r="B239" s="39" t="s">
        <v>385</v>
      </c>
      <c r="C239" s="40">
        <v>96.935000000000002</v>
      </c>
      <c r="D239" s="24">
        <v>98.465999999999994</v>
      </c>
      <c r="E239" s="25">
        <f t="shared" si="17"/>
        <v>1.5309999999999917</v>
      </c>
      <c r="F239" s="41">
        <f t="shared" si="18"/>
        <v>1.5794088822406682E-2</v>
      </c>
      <c r="G239" s="14" t="s">
        <v>1038</v>
      </c>
      <c r="H239" s="5" t="str">
        <f t="shared" si="16"/>
        <v>002878</v>
      </c>
    </row>
    <row r="240" spans="1:8" x14ac:dyDescent="0.3">
      <c r="A240" s="39" t="s">
        <v>386</v>
      </c>
      <c r="B240" s="39" t="s">
        <v>387</v>
      </c>
      <c r="C240" s="40">
        <v>99.218999999999994</v>
      </c>
      <c r="D240" s="24">
        <v>100.73399999999999</v>
      </c>
      <c r="E240" s="25">
        <f t="shared" si="17"/>
        <v>1.5150000000000006</v>
      </c>
      <c r="F240" s="41">
        <f t="shared" si="18"/>
        <v>1.5269252864874678E-2</v>
      </c>
      <c r="G240" s="14" t="s">
        <v>1049</v>
      </c>
      <c r="H240" s="5" t="str">
        <f t="shared" si="16"/>
        <v>002879</v>
      </c>
    </row>
    <row r="241" spans="1:8" x14ac:dyDescent="0.3">
      <c r="A241" s="39" t="s">
        <v>388</v>
      </c>
      <c r="B241" s="39" t="s">
        <v>389</v>
      </c>
      <c r="C241" s="40">
        <v>96.135999999999996</v>
      </c>
      <c r="D241" s="24">
        <v>97.572999999999993</v>
      </c>
      <c r="E241" s="25">
        <f t="shared" si="17"/>
        <v>1.4369999999999976</v>
      </c>
      <c r="F241" s="41">
        <f t="shared" si="18"/>
        <v>1.4947574269784448E-2</v>
      </c>
      <c r="G241" s="14" t="s">
        <v>1045</v>
      </c>
      <c r="H241" s="5" t="str">
        <f t="shared" si="16"/>
        <v>002880</v>
      </c>
    </row>
    <row r="242" spans="1:8" x14ac:dyDescent="0.3">
      <c r="A242" s="39" t="s">
        <v>390</v>
      </c>
      <c r="B242" s="39" t="s">
        <v>391</v>
      </c>
      <c r="C242" s="40">
        <v>96.135999999999996</v>
      </c>
      <c r="D242" s="24">
        <v>97.572999999999993</v>
      </c>
      <c r="E242" s="25">
        <f t="shared" si="17"/>
        <v>1.4369999999999976</v>
      </c>
      <c r="F242" s="41">
        <f t="shared" si="18"/>
        <v>1.4947574269784448E-2</v>
      </c>
      <c r="G242" s="14" t="s">
        <v>1045</v>
      </c>
      <c r="H242" s="5" t="str">
        <f t="shared" si="16"/>
        <v>002882</v>
      </c>
    </row>
    <row r="243" spans="1:8" x14ac:dyDescent="0.3">
      <c r="A243" s="39" t="s">
        <v>392</v>
      </c>
      <c r="B243" s="39" t="s">
        <v>393</v>
      </c>
      <c r="C243" s="40">
        <v>82.188000000000002</v>
      </c>
      <c r="D243" s="24">
        <v>83.718999999999994</v>
      </c>
      <c r="E243" s="25">
        <f t="shared" si="17"/>
        <v>1.5309999999999917</v>
      </c>
      <c r="F243" s="41">
        <f t="shared" si="18"/>
        <v>1.862802355575013E-2</v>
      </c>
      <c r="G243" s="14" t="s">
        <v>1038</v>
      </c>
      <c r="H243" s="5" t="str">
        <f t="shared" si="16"/>
        <v>002923</v>
      </c>
    </row>
    <row r="244" spans="1:8" x14ac:dyDescent="0.3">
      <c r="A244" s="39" t="s">
        <v>394</v>
      </c>
      <c r="B244" s="39" t="s">
        <v>395</v>
      </c>
      <c r="C244" s="40">
        <v>98.305000000000007</v>
      </c>
      <c r="D244" s="24">
        <v>99.835999999999999</v>
      </c>
      <c r="E244" s="25">
        <f t="shared" si="17"/>
        <v>1.5309999999999917</v>
      </c>
      <c r="F244" s="41">
        <f t="shared" si="18"/>
        <v>1.5573978943085211E-2</v>
      </c>
      <c r="G244" s="14" t="s">
        <v>1038</v>
      </c>
      <c r="H244" s="5" t="str">
        <f t="shared" si="16"/>
        <v>002970</v>
      </c>
    </row>
    <row r="245" spans="1:8" x14ac:dyDescent="0.3">
      <c r="A245" s="39" t="s">
        <v>396</v>
      </c>
      <c r="B245" s="39" t="s">
        <v>397</v>
      </c>
      <c r="C245" s="40">
        <v>100.21899999999999</v>
      </c>
      <c r="D245" s="24">
        <v>101.73399999999999</v>
      </c>
      <c r="E245" s="25">
        <f t="shared" si="17"/>
        <v>1.5150000000000006</v>
      </c>
      <c r="F245" s="41">
        <f t="shared" si="18"/>
        <v>1.5116894002135331E-2</v>
      </c>
      <c r="G245" s="14" t="s">
        <v>1049</v>
      </c>
      <c r="H245" s="5" t="str">
        <f t="shared" si="16"/>
        <v>002980</v>
      </c>
    </row>
    <row r="246" spans="1:8" x14ac:dyDescent="0.3">
      <c r="A246" s="39" t="s">
        <v>398</v>
      </c>
      <c r="B246" s="39" t="s">
        <v>399</v>
      </c>
      <c r="C246" s="40">
        <v>97.935000000000002</v>
      </c>
      <c r="D246" s="24">
        <v>99.465999999999994</v>
      </c>
      <c r="E246" s="25">
        <f t="shared" si="17"/>
        <v>1.5309999999999917</v>
      </c>
      <c r="F246" s="41">
        <f t="shared" si="18"/>
        <v>1.5632817685199283E-2</v>
      </c>
      <c r="G246" s="14" t="s">
        <v>1038</v>
      </c>
      <c r="H246" s="5" t="str">
        <f t="shared" si="16"/>
        <v>002981</v>
      </c>
    </row>
    <row r="247" spans="1:8" x14ac:dyDescent="0.3">
      <c r="A247" s="39" t="s">
        <v>400</v>
      </c>
      <c r="B247" s="39" t="s">
        <v>401</v>
      </c>
      <c r="C247" s="40">
        <v>82.188000000000002</v>
      </c>
      <c r="D247" s="24">
        <v>83.718999999999994</v>
      </c>
      <c r="E247" s="25">
        <f t="shared" si="17"/>
        <v>1.5309999999999917</v>
      </c>
      <c r="F247" s="41">
        <f t="shared" si="18"/>
        <v>1.862802355575013E-2</v>
      </c>
      <c r="G247" s="14" t="s">
        <v>1038</v>
      </c>
      <c r="H247" s="5" t="str">
        <f t="shared" si="16"/>
        <v>002990</v>
      </c>
    </row>
    <row r="248" spans="1:8" x14ac:dyDescent="0.3">
      <c r="A248" s="39" t="s">
        <v>402</v>
      </c>
      <c r="B248" s="39" t="s">
        <v>403</v>
      </c>
      <c r="C248" s="40">
        <v>98.305000000000007</v>
      </c>
      <c r="D248" s="24">
        <v>99.835999999999999</v>
      </c>
      <c r="E248" s="25">
        <f t="shared" si="17"/>
        <v>1.5309999999999917</v>
      </c>
      <c r="F248" s="41">
        <f t="shared" si="18"/>
        <v>1.5573978943085211E-2</v>
      </c>
      <c r="G248" s="14" t="s">
        <v>1038</v>
      </c>
      <c r="H248" s="5" t="str">
        <f t="shared" si="16"/>
        <v>003000</v>
      </c>
    </row>
    <row r="249" spans="1:8" x14ac:dyDescent="0.3">
      <c r="A249" s="39" t="s">
        <v>404</v>
      </c>
      <c r="B249" s="39" t="s">
        <v>405</v>
      </c>
      <c r="C249" s="40">
        <v>97.935000000000002</v>
      </c>
      <c r="D249" s="24">
        <v>99.465999999999994</v>
      </c>
      <c r="E249" s="25">
        <f t="shared" si="17"/>
        <v>1.5309999999999917</v>
      </c>
      <c r="F249" s="41">
        <f t="shared" si="18"/>
        <v>1.5632817685199283E-2</v>
      </c>
      <c r="G249" s="14" t="s">
        <v>1038</v>
      </c>
      <c r="H249" s="5" t="str">
        <f t="shared" si="16"/>
        <v>003001</v>
      </c>
    </row>
    <row r="250" spans="1:8" x14ac:dyDescent="0.3">
      <c r="A250" s="39" t="s">
        <v>406</v>
      </c>
      <c r="B250" s="39" t="s">
        <v>407</v>
      </c>
      <c r="C250" s="40">
        <v>90.311999999999998</v>
      </c>
      <c r="D250" s="24">
        <v>91.837000000000003</v>
      </c>
      <c r="E250" s="25">
        <f t="shared" si="17"/>
        <v>1.5250000000000057</v>
      </c>
      <c r="F250" s="41">
        <f t="shared" si="18"/>
        <v>1.6885906634777278E-2</v>
      </c>
      <c r="G250" s="14" t="s">
        <v>1039</v>
      </c>
      <c r="H250" s="5" t="str">
        <f t="shared" si="16"/>
        <v>003002</v>
      </c>
    </row>
    <row r="251" spans="1:8" x14ac:dyDescent="0.3">
      <c r="A251" s="39" t="s">
        <v>408</v>
      </c>
      <c r="B251" s="39" t="s">
        <v>409</v>
      </c>
      <c r="C251" s="40">
        <v>90.311999999999998</v>
      </c>
      <c r="D251" s="24">
        <v>91.837000000000003</v>
      </c>
      <c r="E251" s="25">
        <f t="shared" si="17"/>
        <v>1.5250000000000057</v>
      </c>
      <c r="F251" s="41">
        <f t="shared" si="18"/>
        <v>1.6885906634777278E-2</v>
      </c>
      <c r="G251" s="14" t="s">
        <v>1039</v>
      </c>
      <c r="H251" s="5" t="str">
        <f t="shared" si="16"/>
        <v>003010</v>
      </c>
    </row>
    <row r="252" spans="1:8" x14ac:dyDescent="0.3">
      <c r="A252" s="39" t="s">
        <v>410</v>
      </c>
      <c r="B252" s="39" t="s">
        <v>411</v>
      </c>
      <c r="C252" s="40">
        <v>101.48</v>
      </c>
      <c r="D252" s="24">
        <v>103.011</v>
      </c>
      <c r="E252" s="25">
        <f t="shared" si="17"/>
        <v>1.5309999999999917</v>
      </c>
      <c r="F252" s="41">
        <f t="shared" si="18"/>
        <v>1.5086716594402756E-2</v>
      </c>
      <c r="G252" s="14" t="s">
        <v>1038</v>
      </c>
      <c r="H252" s="5" t="str">
        <f t="shared" si="16"/>
        <v>003011</v>
      </c>
    </row>
    <row r="253" spans="1:8" x14ac:dyDescent="0.3">
      <c r="A253" s="39" t="s">
        <v>412</v>
      </c>
      <c r="B253" s="39" t="s">
        <v>413</v>
      </c>
      <c r="C253" s="40">
        <v>96.135999999999996</v>
      </c>
      <c r="D253" s="24">
        <v>97.572999999999993</v>
      </c>
      <c r="E253" s="25">
        <f t="shared" si="17"/>
        <v>1.4369999999999976</v>
      </c>
      <c r="F253" s="41">
        <f t="shared" si="18"/>
        <v>1.4947574269784448E-2</v>
      </c>
      <c r="G253" s="14" t="s">
        <v>1045</v>
      </c>
      <c r="H253" s="5" t="str">
        <f t="shared" si="16"/>
        <v>003012</v>
      </c>
    </row>
    <row r="254" spans="1:8" x14ac:dyDescent="0.3">
      <c r="A254" s="39" t="s">
        <v>414</v>
      </c>
      <c r="B254" s="39" t="s">
        <v>415</v>
      </c>
      <c r="C254" s="40">
        <v>98.435000000000002</v>
      </c>
      <c r="D254" s="24">
        <v>99.965999999999994</v>
      </c>
      <c r="E254" s="25">
        <f t="shared" si="17"/>
        <v>1.5309999999999917</v>
      </c>
      <c r="F254" s="41">
        <f t="shared" si="18"/>
        <v>1.5553410880276239E-2</v>
      </c>
      <c r="G254" s="14" t="s">
        <v>1038</v>
      </c>
      <c r="H254" s="5" t="str">
        <f t="shared" si="16"/>
        <v>003273</v>
      </c>
    </row>
    <row r="255" spans="1:8" x14ac:dyDescent="0.3">
      <c r="A255" s="39" t="s">
        <v>416</v>
      </c>
      <c r="B255" s="39" t="s">
        <v>417</v>
      </c>
      <c r="C255" s="40">
        <v>98.435000000000002</v>
      </c>
      <c r="D255" s="24">
        <v>99.965999999999994</v>
      </c>
      <c r="E255" s="25">
        <f t="shared" si="17"/>
        <v>1.5309999999999917</v>
      </c>
      <c r="F255" s="41">
        <f t="shared" si="18"/>
        <v>1.5553410880276239E-2</v>
      </c>
      <c r="G255" s="14" t="s">
        <v>1038</v>
      </c>
      <c r="H255" s="5" t="str">
        <f t="shared" si="16"/>
        <v>003274</v>
      </c>
    </row>
    <row r="256" spans="1:8" x14ac:dyDescent="0.3">
      <c r="A256" s="39" t="s">
        <v>418</v>
      </c>
      <c r="B256" s="39" t="s">
        <v>419</v>
      </c>
      <c r="C256" s="40">
        <v>91.311999999999998</v>
      </c>
      <c r="D256" s="24">
        <v>92.837000000000003</v>
      </c>
      <c r="E256" s="25">
        <f t="shared" si="17"/>
        <v>1.5250000000000057</v>
      </c>
      <c r="F256" s="41">
        <f t="shared" si="18"/>
        <v>1.6700981251095207E-2</v>
      </c>
      <c r="G256" s="14" t="s">
        <v>1039</v>
      </c>
      <c r="H256" s="5" t="str">
        <f t="shared" si="16"/>
        <v>003275</v>
      </c>
    </row>
    <row r="257" spans="1:8" x14ac:dyDescent="0.3">
      <c r="A257" s="39" t="s">
        <v>420</v>
      </c>
      <c r="B257" s="39" t="s">
        <v>421</v>
      </c>
      <c r="C257" s="40">
        <v>82.415000000000006</v>
      </c>
      <c r="D257" s="24">
        <v>85.608999999999995</v>
      </c>
      <c r="E257" s="25">
        <f t="shared" si="17"/>
        <v>3.1939999999999884</v>
      </c>
      <c r="F257" s="41">
        <f t="shared" si="18"/>
        <v>3.8755080992537626E-2</v>
      </c>
      <c r="G257" s="14" t="s">
        <v>1022</v>
      </c>
      <c r="H257" s="5" t="str">
        <f t="shared" si="16"/>
        <v>004195</v>
      </c>
    </row>
    <row r="258" spans="1:8" x14ac:dyDescent="0.3">
      <c r="A258" s="39" t="s">
        <v>422</v>
      </c>
      <c r="B258" s="39" t="s">
        <v>423</v>
      </c>
      <c r="C258" s="40">
        <v>82.415000000000006</v>
      </c>
      <c r="D258" s="24">
        <v>85.608999999999995</v>
      </c>
      <c r="E258" s="25">
        <f t="shared" si="17"/>
        <v>3.1939999999999884</v>
      </c>
      <c r="F258" s="41">
        <f t="shared" si="18"/>
        <v>3.8755080992537626E-2</v>
      </c>
      <c r="G258" s="14" t="s">
        <v>1022</v>
      </c>
      <c r="H258" s="5" t="str">
        <f t="shared" si="16"/>
        <v>004196</v>
      </c>
    </row>
    <row r="259" spans="1:8" x14ac:dyDescent="0.3">
      <c r="A259" s="39" t="s">
        <v>424</v>
      </c>
      <c r="B259" s="39" t="s">
        <v>425</v>
      </c>
      <c r="C259" s="40">
        <v>82.415000000000006</v>
      </c>
      <c r="D259" s="24">
        <v>85.608999999999995</v>
      </c>
      <c r="E259" s="25">
        <f t="shared" si="17"/>
        <v>3.1939999999999884</v>
      </c>
      <c r="F259" s="41">
        <f t="shared" si="18"/>
        <v>3.8755080992537626E-2</v>
      </c>
      <c r="G259" s="14" t="s">
        <v>1022</v>
      </c>
      <c r="H259" s="5" t="str">
        <f t="shared" si="16"/>
        <v>004197</v>
      </c>
    </row>
    <row r="260" spans="1:8" x14ac:dyDescent="0.3">
      <c r="A260" s="39" t="s">
        <v>426</v>
      </c>
      <c r="B260" s="39" t="s">
        <v>427</v>
      </c>
      <c r="C260" s="40">
        <v>77.590999999999994</v>
      </c>
      <c r="D260" s="24">
        <v>80.873000000000005</v>
      </c>
      <c r="E260" s="25">
        <f t="shared" si="17"/>
        <v>3.2820000000000107</v>
      </c>
      <c r="F260" s="41">
        <f t="shared" si="18"/>
        <v>4.2298720212395911E-2</v>
      </c>
      <c r="G260" s="14" t="s">
        <v>1023</v>
      </c>
      <c r="H260" s="5" t="str">
        <f t="shared" si="16"/>
        <v>004198</v>
      </c>
    </row>
    <row r="261" spans="1:8" x14ac:dyDescent="0.3">
      <c r="A261" s="39" t="s">
        <v>428</v>
      </c>
      <c r="B261" s="39" t="s">
        <v>429</v>
      </c>
      <c r="C261" s="40">
        <v>77.590999999999994</v>
      </c>
      <c r="D261" s="24">
        <v>80.873000000000005</v>
      </c>
      <c r="E261" s="25">
        <f t="shared" si="17"/>
        <v>3.2820000000000107</v>
      </c>
      <c r="F261" s="41">
        <f t="shared" si="18"/>
        <v>4.2298720212395911E-2</v>
      </c>
      <c r="G261" s="14" t="s">
        <v>1023</v>
      </c>
      <c r="H261" s="5" t="str">
        <f t="shared" si="16"/>
        <v>004199</v>
      </c>
    </row>
    <row r="262" spans="1:8" x14ac:dyDescent="0.3">
      <c r="A262" s="39" t="s">
        <v>430</v>
      </c>
      <c r="B262" s="39" t="s">
        <v>431</v>
      </c>
      <c r="C262" s="40">
        <v>77.590999999999994</v>
      </c>
      <c r="D262" s="24">
        <v>80.873000000000005</v>
      </c>
      <c r="E262" s="25">
        <f t="shared" si="17"/>
        <v>3.2820000000000107</v>
      </c>
      <c r="F262" s="41">
        <f t="shared" si="18"/>
        <v>4.2298720212395911E-2</v>
      </c>
      <c r="G262" s="14" t="s">
        <v>1023</v>
      </c>
      <c r="H262" s="5" t="str">
        <f t="shared" si="16"/>
        <v>004201</v>
      </c>
    </row>
    <row r="263" spans="1:8" x14ac:dyDescent="0.3">
      <c r="A263" s="39" t="s">
        <v>432</v>
      </c>
      <c r="B263" s="39" t="s">
        <v>433</v>
      </c>
      <c r="C263" s="40">
        <v>98.435000000000002</v>
      </c>
      <c r="D263" s="24">
        <v>99.965999999999994</v>
      </c>
      <c r="E263" s="25">
        <f t="shared" si="17"/>
        <v>1.5309999999999917</v>
      </c>
      <c r="F263" s="41">
        <f t="shared" si="18"/>
        <v>1.5553410880276239E-2</v>
      </c>
      <c r="G263" s="14" t="s">
        <v>1038</v>
      </c>
      <c r="H263" s="5" t="str">
        <f t="shared" si="16"/>
        <v>004202</v>
      </c>
    </row>
    <row r="264" spans="1:8" x14ac:dyDescent="0.3">
      <c r="A264" s="39" t="s">
        <v>434</v>
      </c>
      <c r="B264" s="39" t="s">
        <v>435</v>
      </c>
      <c r="C264" s="40">
        <v>99.179000000000002</v>
      </c>
      <c r="D264" s="24">
        <v>99.46</v>
      </c>
      <c r="E264" s="25">
        <f t="shared" si="17"/>
        <v>0.2809999999999917</v>
      </c>
      <c r="F264" s="41">
        <f t="shared" si="18"/>
        <v>2.8332610734126346E-3</v>
      </c>
      <c r="G264" s="14" t="s">
        <v>1033</v>
      </c>
      <c r="H264" s="5" t="str">
        <f t="shared" si="16"/>
        <v>004203</v>
      </c>
    </row>
    <row r="265" spans="1:8" x14ac:dyDescent="0.3">
      <c r="A265" s="39" t="s">
        <v>992</v>
      </c>
      <c r="B265" s="39" t="s">
        <v>1018</v>
      </c>
      <c r="C265" s="40">
        <v>115.032</v>
      </c>
      <c r="D265" s="24">
        <v>116.563</v>
      </c>
      <c r="E265" s="25">
        <f t="shared" si="17"/>
        <v>1.5310000000000059</v>
      </c>
      <c r="F265" s="41">
        <f t="shared" si="18"/>
        <v>1.3309340009736473E-2</v>
      </c>
      <c r="G265" s="14" t="s">
        <v>1038</v>
      </c>
      <c r="H265" s="5" t="str">
        <f t="shared" si="16"/>
        <v>004204</v>
      </c>
    </row>
    <row r="266" spans="1:8" x14ac:dyDescent="0.3">
      <c r="A266" s="39" t="s">
        <v>436</v>
      </c>
      <c r="B266" s="39" t="s">
        <v>437</v>
      </c>
      <c r="C266" s="40">
        <v>106.318</v>
      </c>
      <c r="D266" s="24">
        <v>107.679</v>
      </c>
      <c r="E266" s="25">
        <f t="shared" ref="E266:E297" si="19">D266-C266</f>
        <v>1.3610000000000042</v>
      </c>
      <c r="F266" s="41">
        <f t="shared" ref="F266:F297" si="20">E266/C266</f>
        <v>1.2801218984555806E-2</v>
      </c>
      <c r="G266" s="14" t="s">
        <v>1071</v>
      </c>
      <c r="H266" s="5" t="str">
        <f t="shared" si="16"/>
        <v>004205</v>
      </c>
    </row>
    <row r="267" spans="1:8" x14ac:dyDescent="0.3">
      <c r="A267" s="39" t="s">
        <v>438</v>
      </c>
      <c r="B267" s="39" t="s">
        <v>439</v>
      </c>
      <c r="C267" s="40">
        <v>116.518</v>
      </c>
      <c r="D267" s="24">
        <v>116.828</v>
      </c>
      <c r="E267" s="25">
        <f t="shared" si="19"/>
        <v>0.31000000000000227</v>
      </c>
      <c r="F267" s="41">
        <f t="shared" si="20"/>
        <v>2.6605331365111163E-3</v>
      </c>
      <c r="G267" s="14" t="s">
        <v>1034</v>
      </c>
      <c r="H267" s="5" t="str">
        <f t="shared" si="16"/>
        <v>004207</v>
      </c>
    </row>
    <row r="268" spans="1:8" x14ac:dyDescent="0.3">
      <c r="A268" s="39" t="s">
        <v>440</v>
      </c>
      <c r="B268" s="39" t="s">
        <v>441</v>
      </c>
      <c r="C268" s="40">
        <v>88.978999999999999</v>
      </c>
      <c r="D268" s="24">
        <v>90.311000000000007</v>
      </c>
      <c r="E268" s="25">
        <f t="shared" si="19"/>
        <v>1.3320000000000078</v>
      </c>
      <c r="F268" s="41">
        <f t="shared" si="20"/>
        <v>1.496982434057483E-2</v>
      </c>
      <c r="G268" s="14" t="s">
        <v>1054</v>
      </c>
      <c r="H268" s="5" t="str">
        <f t="shared" si="16"/>
        <v>004208</v>
      </c>
    </row>
    <row r="269" spans="1:8" x14ac:dyDescent="0.3">
      <c r="A269" s="39" t="s">
        <v>442</v>
      </c>
      <c r="B269" s="39" t="s">
        <v>891</v>
      </c>
      <c r="C269" s="40">
        <v>73.852000000000004</v>
      </c>
      <c r="D269" s="24">
        <v>75.313999999999993</v>
      </c>
      <c r="E269" s="25">
        <f t="shared" si="19"/>
        <v>1.4619999999999891</v>
      </c>
      <c r="F269" s="41">
        <f t="shared" si="20"/>
        <v>1.9796349455667946E-2</v>
      </c>
      <c r="G269" s="14" t="s">
        <v>1060</v>
      </c>
      <c r="H269" s="5" t="str">
        <f t="shared" si="16"/>
        <v>004211</v>
      </c>
    </row>
    <row r="270" spans="1:8" s="32" customFormat="1" x14ac:dyDescent="0.3">
      <c r="A270" s="39" t="s">
        <v>444</v>
      </c>
      <c r="B270" s="39" t="s">
        <v>445</v>
      </c>
      <c r="C270" s="40">
        <v>88.978999999999999</v>
      </c>
      <c r="D270" s="24">
        <v>90.311000000000007</v>
      </c>
      <c r="E270" s="25">
        <f t="shared" si="19"/>
        <v>1.3320000000000078</v>
      </c>
      <c r="F270" s="41">
        <f t="shared" si="20"/>
        <v>1.496982434057483E-2</v>
      </c>
      <c r="G270" s="14" t="s">
        <v>1054</v>
      </c>
    </row>
    <row r="271" spans="1:8" x14ac:dyDescent="0.3">
      <c r="A271" s="39" t="s">
        <v>446</v>
      </c>
      <c r="B271" s="39" t="s">
        <v>443</v>
      </c>
      <c r="C271" s="40">
        <v>72.731999999999999</v>
      </c>
      <c r="D271" s="24">
        <v>74.063999999999993</v>
      </c>
      <c r="E271" s="25">
        <f t="shared" si="19"/>
        <v>1.3319999999999936</v>
      </c>
      <c r="F271" s="41">
        <f t="shared" si="20"/>
        <v>1.8313809602375757E-2</v>
      </c>
      <c r="G271" s="14" t="s">
        <v>1054</v>
      </c>
      <c r="H271" s="5" t="str">
        <f t="shared" ref="H271:H284" si="21">CONCATENATE("00",A280)</f>
        <v>004217</v>
      </c>
    </row>
    <row r="272" spans="1:8" x14ac:dyDescent="0.3">
      <c r="A272" s="39" t="s">
        <v>447</v>
      </c>
      <c r="B272" s="39" t="s">
        <v>448</v>
      </c>
      <c r="C272" s="40">
        <v>93.177000000000007</v>
      </c>
      <c r="D272" s="24">
        <v>94.638999999999996</v>
      </c>
      <c r="E272" s="25">
        <f t="shared" si="19"/>
        <v>1.4619999999999891</v>
      </c>
      <c r="F272" s="41">
        <f t="shared" si="20"/>
        <v>1.5690567414705228E-2</v>
      </c>
      <c r="G272" s="14" t="s">
        <v>1059</v>
      </c>
      <c r="H272" s="5" t="str">
        <f t="shared" si="21"/>
        <v>004250</v>
      </c>
    </row>
    <row r="273" spans="1:8" x14ac:dyDescent="0.3">
      <c r="A273" s="36" t="s">
        <v>449</v>
      </c>
      <c r="B273" s="36" t="s">
        <v>450</v>
      </c>
      <c r="C273" s="37">
        <v>104.04600000000001</v>
      </c>
      <c r="D273" s="26">
        <v>94.638999999999996</v>
      </c>
      <c r="E273" s="27">
        <f t="shared" si="19"/>
        <v>-9.4070000000000107</v>
      </c>
      <c r="F273" s="38">
        <f t="shared" si="20"/>
        <v>-9.0411933183399754E-2</v>
      </c>
      <c r="G273" s="14" t="s">
        <v>1062</v>
      </c>
      <c r="H273" s="5" t="str">
        <f t="shared" si="21"/>
        <v>004251</v>
      </c>
    </row>
    <row r="274" spans="1:8" x14ac:dyDescent="0.3">
      <c r="A274" s="39" t="s">
        <v>451</v>
      </c>
      <c r="B274" s="39" t="s">
        <v>452</v>
      </c>
      <c r="C274" s="40">
        <v>83.317999999999998</v>
      </c>
      <c r="D274" s="24">
        <v>84.65</v>
      </c>
      <c r="E274" s="25">
        <f t="shared" si="19"/>
        <v>1.3320000000000078</v>
      </c>
      <c r="F274" s="41">
        <f t="shared" si="20"/>
        <v>1.598694159725399E-2</v>
      </c>
      <c r="G274" s="14" t="s">
        <v>1054</v>
      </c>
      <c r="H274" s="5" t="str">
        <f t="shared" si="21"/>
        <v>004252</v>
      </c>
    </row>
    <row r="275" spans="1:8" x14ac:dyDescent="0.3">
      <c r="A275" s="39" t="s">
        <v>453</v>
      </c>
      <c r="B275" s="39" t="s">
        <v>454</v>
      </c>
      <c r="C275" s="40">
        <v>83.317999999999998</v>
      </c>
      <c r="D275" s="24">
        <v>84.65</v>
      </c>
      <c r="E275" s="25">
        <f t="shared" si="19"/>
        <v>1.3320000000000078</v>
      </c>
      <c r="F275" s="41">
        <f t="shared" si="20"/>
        <v>1.598694159725399E-2</v>
      </c>
      <c r="G275" s="14" t="s">
        <v>1054</v>
      </c>
      <c r="H275" s="5" t="str">
        <f t="shared" si="21"/>
        <v>004253</v>
      </c>
    </row>
    <row r="276" spans="1:8" x14ac:dyDescent="0.3">
      <c r="A276" s="39" t="s">
        <v>455</v>
      </c>
      <c r="B276" s="39" t="s">
        <v>456</v>
      </c>
      <c r="C276" s="40">
        <v>93.177000000000007</v>
      </c>
      <c r="D276" s="24">
        <v>94.638999999999996</v>
      </c>
      <c r="E276" s="25">
        <f t="shared" si="19"/>
        <v>1.4619999999999891</v>
      </c>
      <c r="F276" s="41">
        <f t="shared" si="20"/>
        <v>1.5690567414705228E-2</v>
      </c>
      <c r="G276" s="14" t="s">
        <v>1059</v>
      </c>
      <c r="H276" s="5" t="str">
        <f t="shared" si="21"/>
        <v>004254</v>
      </c>
    </row>
    <row r="277" spans="1:8" x14ac:dyDescent="0.3">
      <c r="A277" s="39" t="s">
        <v>457</v>
      </c>
      <c r="B277" s="39" t="s">
        <v>458</v>
      </c>
      <c r="C277" s="40">
        <v>75.231999999999999</v>
      </c>
      <c r="D277" s="24">
        <v>76.563999999999993</v>
      </c>
      <c r="E277" s="25">
        <f t="shared" si="19"/>
        <v>1.3319999999999936</v>
      </c>
      <c r="F277" s="41">
        <f t="shared" si="20"/>
        <v>1.7705231816248321E-2</v>
      </c>
      <c r="G277" s="14" t="s">
        <v>1054</v>
      </c>
      <c r="H277" s="5" t="str">
        <f t="shared" si="21"/>
        <v>004255</v>
      </c>
    </row>
    <row r="278" spans="1:8" x14ac:dyDescent="0.3">
      <c r="A278" s="39" t="s">
        <v>459</v>
      </c>
      <c r="B278" s="39" t="s">
        <v>460</v>
      </c>
      <c r="C278" s="40">
        <v>88.478999999999999</v>
      </c>
      <c r="D278" s="24">
        <v>89.811000000000007</v>
      </c>
      <c r="E278" s="25">
        <f t="shared" si="19"/>
        <v>1.3320000000000078</v>
      </c>
      <c r="F278" s="41">
        <f t="shared" si="20"/>
        <v>1.5054419692808551E-2</v>
      </c>
      <c r="G278" s="14" t="s">
        <v>1054</v>
      </c>
      <c r="H278" s="5" t="str">
        <f t="shared" si="21"/>
        <v>004256</v>
      </c>
    </row>
    <row r="279" spans="1:8" x14ac:dyDescent="0.3">
      <c r="A279" s="39" t="s">
        <v>461</v>
      </c>
      <c r="B279" s="39" t="s">
        <v>462</v>
      </c>
      <c r="C279" s="40">
        <v>72.731999999999999</v>
      </c>
      <c r="D279" s="24">
        <v>74.063999999999993</v>
      </c>
      <c r="E279" s="25">
        <f t="shared" si="19"/>
        <v>1.3319999999999936</v>
      </c>
      <c r="F279" s="41">
        <f t="shared" si="20"/>
        <v>1.8313809602375757E-2</v>
      </c>
      <c r="G279" s="14" t="s">
        <v>1054</v>
      </c>
      <c r="H279" s="5" t="str">
        <f t="shared" si="21"/>
        <v>004257</v>
      </c>
    </row>
    <row r="280" spans="1:8" x14ac:dyDescent="0.3">
      <c r="A280" s="39" t="s">
        <v>993</v>
      </c>
      <c r="B280" s="39" t="s">
        <v>1019</v>
      </c>
      <c r="C280" s="40">
        <v>83.317999999999998</v>
      </c>
      <c r="D280" s="24">
        <v>84.65</v>
      </c>
      <c r="E280" s="25">
        <f t="shared" si="19"/>
        <v>1.3320000000000078</v>
      </c>
      <c r="F280" s="41">
        <f t="shared" si="20"/>
        <v>1.598694159725399E-2</v>
      </c>
      <c r="G280" s="14" t="s">
        <v>1054</v>
      </c>
      <c r="H280" s="5" t="str">
        <f t="shared" si="21"/>
        <v>004258</v>
      </c>
    </row>
    <row r="281" spans="1:8" x14ac:dyDescent="0.3">
      <c r="A281" s="39" t="s">
        <v>464</v>
      </c>
      <c r="B281" s="39" t="s">
        <v>463</v>
      </c>
      <c r="C281" s="40">
        <v>73.731999999999999</v>
      </c>
      <c r="D281" s="24">
        <v>75.063999999999993</v>
      </c>
      <c r="E281" s="25">
        <f t="shared" si="19"/>
        <v>1.3319999999999936</v>
      </c>
      <c r="F281" s="41">
        <f t="shared" si="20"/>
        <v>1.806542613790476E-2</v>
      </c>
      <c r="G281" s="14" t="s">
        <v>1054</v>
      </c>
      <c r="H281" s="5" t="str">
        <f t="shared" si="21"/>
        <v>004259</v>
      </c>
    </row>
    <row r="282" spans="1:8" x14ac:dyDescent="0.3">
      <c r="A282" s="39" t="s">
        <v>465</v>
      </c>
      <c r="B282" s="39" t="s">
        <v>466</v>
      </c>
      <c r="C282" s="40">
        <v>94.177000000000007</v>
      </c>
      <c r="D282" s="24">
        <v>95.638999999999996</v>
      </c>
      <c r="E282" s="25">
        <f t="shared" si="19"/>
        <v>1.4619999999999891</v>
      </c>
      <c r="F282" s="41">
        <f t="shared" si="20"/>
        <v>1.5523960202597119E-2</v>
      </c>
      <c r="G282" s="14" t="s">
        <v>1059</v>
      </c>
      <c r="H282" s="5" t="str">
        <f t="shared" si="21"/>
        <v>004290</v>
      </c>
    </row>
    <row r="283" spans="1:8" x14ac:dyDescent="0.3">
      <c r="A283" s="39" t="s">
        <v>467</v>
      </c>
      <c r="B283" s="39" t="s">
        <v>468</v>
      </c>
      <c r="C283" s="40">
        <v>73.731999999999999</v>
      </c>
      <c r="D283" s="24">
        <v>75.063999999999993</v>
      </c>
      <c r="E283" s="25">
        <f t="shared" si="19"/>
        <v>1.3319999999999936</v>
      </c>
      <c r="F283" s="41">
        <f t="shared" si="20"/>
        <v>1.806542613790476E-2</v>
      </c>
      <c r="G283" s="14" t="s">
        <v>1054</v>
      </c>
      <c r="H283" s="5" t="str">
        <f t="shared" si="21"/>
        <v>004449</v>
      </c>
    </row>
    <row r="284" spans="1:8" x14ac:dyDescent="0.3">
      <c r="A284" s="39" t="s">
        <v>469</v>
      </c>
      <c r="B284" s="39" t="s">
        <v>470</v>
      </c>
      <c r="C284" s="40">
        <v>89.478999999999999</v>
      </c>
      <c r="D284" s="24">
        <v>90.811000000000007</v>
      </c>
      <c r="E284" s="25">
        <f t="shared" si="19"/>
        <v>1.3320000000000078</v>
      </c>
      <c r="F284" s="41">
        <f t="shared" si="20"/>
        <v>1.4886174409638103E-2</v>
      </c>
      <c r="G284" s="14" t="s">
        <v>1054</v>
      </c>
      <c r="H284" s="5" t="str">
        <f t="shared" si="21"/>
        <v>004500</v>
      </c>
    </row>
    <row r="285" spans="1:8" s="32" customFormat="1" x14ac:dyDescent="0.3">
      <c r="A285" s="39" t="s">
        <v>471</v>
      </c>
      <c r="B285" s="39" t="s">
        <v>472</v>
      </c>
      <c r="C285" s="40">
        <v>84.317999999999998</v>
      </c>
      <c r="D285" s="24">
        <v>85.65</v>
      </c>
      <c r="E285" s="25">
        <f t="shared" si="19"/>
        <v>1.3320000000000078</v>
      </c>
      <c r="F285" s="41">
        <f t="shared" si="20"/>
        <v>1.5797338646552431E-2</v>
      </c>
      <c r="G285" s="14" t="s">
        <v>1054</v>
      </c>
    </row>
    <row r="286" spans="1:8" x14ac:dyDescent="0.3">
      <c r="A286" s="39" t="s">
        <v>473</v>
      </c>
      <c r="B286" s="39" t="s">
        <v>474</v>
      </c>
      <c r="C286" s="40">
        <v>94.177000000000007</v>
      </c>
      <c r="D286" s="24">
        <v>95.638999999999996</v>
      </c>
      <c r="E286" s="25">
        <f t="shared" si="19"/>
        <v>1.4619999999999891</v>
      </c>
      <c r="F286" s="41">
        <f t="shared" si="20"/>
        <v>1.5523960202597119E-2</v>
      </c>
      <c r="G286" s="14" t="s">
        <v>1059</v>
      </c>
      <c r="H286" s="5" t="str">
        <f t="shared" ref="H286:H320" si="22">CONCATENATE("00",A295)</f>
        <v>004531</v>
      </c>
    </row>
    <row r="287" spans="1:8" x14ac:dyDescent="0.3">
      <c r="A287" s="39" t="s">
        <v>475</v>
      </c>
      <c r="B287" s="39" t="s">
        <v>476</v>
      </c>
      <c r="C287" s="40">
        <v>89.478999999999999</v>
      </c>
      <c r="D287" s="24">
        <v>90.811000000000007</v>
      </c>
      <c r="E287" s="25">
        <f t="shared" si="19"/>
        <v>1.3320000000000078</v>
      </c>
      <c r="F287" s="41">
        <f t="shared" si="20"/>
        <v>1.4886174409638103E-2</v>
      </c>
      <c r="G287" s="14" t="s">
        <v>1054</v>
      </c>
      <c r="H287" s="5" t="str">
        <f t="shared" si="22"/>
        <v>004580</v>
      </c>
    </row>
    <row r="288" spans="1:8" x14ac:dyDescent="0.3">
      <c r="A288" s="39" t="s">
        <v>477</v>
      </c>
      <c r="B288" s="39" t="s">
        <v>478</v>
      </c>
      <c r="C288" s="40">
        <v>84.317999999999998</v>
      </c>
      <c r="D288" s="24">
        <v>85.65</v>
      </c>
      <c r="E288" s="25">
        <f t="shared" si="19"/>
        <v>1.3320000000000078</v>
      </c>
      <c r="F288" s="41">
        <f t="shared" si="20"/>
        <v>1.5797338646552431E-2</v>
      </c>
      <c r="G288" s="14" t="s">
        <v>1054</v>
      </c>
      <c r="H288" s="5" t="str">
        <f t="shared" si="22"/>
        <v>004600</v>
      </c>
    </row>
    <row r="289" spans="1:8" x14ac:dyDescent="0.3">
      <c r="A289" s="39" t="s">
        <v>479</v>
      </c>
      <c r="B289" s="39" t="s">
        <v>480</v>
      </c>
      <c r="C289" s="40">
        <v>89.478999999999999</v>
      </c>
      <c r="D289" s="24">
        <v>90.811000000000007</v>
      </c>
      <c r="E289" s="25">
        <f t="shared" si="19"/>
        <v>1.3320000000000078</v>
      </c>
      <c r="F289" s="41">
        <f t="shared" si="20"/>
        <v>1.4886174409638103E-2</v>
      </c>
      <c r="G289" s="14" t="s">
        <v>1054</v>
      </c>
      <c r="H289" s="5" t="str">
        <f t="shared" si="22"/>
        <v>004791</v>
      </c>
    </row>
    <row r="290" spans="1:8" x14ac:dyDescent="0.3">
      <c r="A290" s="39" t="s">
        <v>481</v>
      </c>
      <c r="B290" s="39" t="s">
        <v>482</v>
      </c>
      <c r="C290" s="40">
        <v>89.478999999999999</v>
      </c>
      <c r="D290" s="24">
        <v>90.811000000000007</v>
      </c>
      <c r="E290" s="25">
        <f t="shared" si="19"/>
        <v>1.3320000000000078</v>
      </c>
      <c r="F290" s="41">
        <f t="shared" si="20"/>
        <v>1.4886174409638103E-2</v>
      </c>
      <c r="G290" s="14" t="s">
        <v>1054</v>
      </c>
      <c r="H290" s="5" t="str">
        <f t="shared" si="22"/>
        <v>004794</v>
      </c>
    </row>
    <row r="291" spans="1:8" x14ac:dyDescent="0.3">
      <c r="A291" s="39" t="s">
        <v>483</v>
      </c>
      <c r="B291" s="39" t="s">
        <v>484</v>
      </c>
      <c r="C291" s="40">
        <v>87.406000000000006</v>
      </c>
      <c r="D291" s="24">
        <v>88.876000000000005</v>
      </c>
      <c r="E291" s="25">
        <f t="shared" si="19"/>
        <v>1.4699999999999989</v>
      </c>
      <c r="F291" s="41">
        <f t="shared" si="20"/>
        <v>1.6818067409559972E-2</v>
      </c>
      <c r="G291" s="14" t="s">
        <v>1081</v>
      </c>
      <c r="H291" s="5" t="str">
        <f t="shared" si="22"/>
        <v>004796</v>
      </c>
    </row>
    <row r="292" spans="1:8" x14ac:dyDescent="0.3">
      <c r="A292" s="39" t="s">
        <v>485</v>
      </c>
      <c r="B292" s="39" t="s">
        <v>486</v>
      </c>
      <c r="C292" s="40">
        <v>98.224000000000004</v>
      </c>
      <c r="D292" s="24">
        <v>99.686000000000007</v>
      </c>
      <c r="E292" s="25">
        <f t="shared" si="19"/>
        <v>1.4620000000000033</v>
      </c>
      <c r="F292" s="41">
        <f t="shared" si="20"/>
        <v>1.4884345984688093E-2</v>
      </c>
      <c r="G292" s="14" t="s">
        <v>1059</v>
      </c>
      <c r="H292" s="5" t="str">
        <f t="shared" si="22"/>
        <v>004941</v>
      </c>
    </row>
    <row r="293" spans="1:8" x14ac:dyDescent="0.3">
      <c r="A293" s="39" t="s">
        <v>487</v>
      </c>
      <c r="B293" s="39" t="s">
        <v>488</v>
      </c>
      <c r="C293" s="40">
        <v>99.224000000000004</v>
      </c>
      <c r="D293" s="24">
        <v>100.68600000000001</v>
      </c>
      <c r="E293" s="25">
        <f t="shared" si="19"/>
        <v>1.4620000000000033</v>
      </c>
      <c r="F293" s="41">
        <f t="shared" si="20"/>
        <v>1.4734338466500073E-2</v>
      </c>
      <c r="G293" s="14" t="s">
        <v>1059</v>
      </c>
      <c r="H293" s="5" t="str">
        <f t="shared" si="22"/>
        <v>005003</v>
      </c>
    </row>
    <row r="294" spans="1:8" x14ac:dyDescent="0.3">
      <c r="A294" s="39" t="s">
        <v>489</v>
      </c>
      <c r="B294" s="39" t="s">
        <v>490</v>
      </c>
      <c r="C294" s="40">
        <v>89.978999999999999</v>
      </c>
      <c r="D294" s="24">
        <v>91.311000000000007</v>
      </c>
      <c r="E294" s="25">
        <f t="shared" si="19"/>
        <v>1.3320000000000078</v>
      </c>
      <c r="F294" s="41">
        <f t="shared" si="20"/>
        <v>1.4803454139299257E-2</v>
      </c>
      <c r="G294" s="14" t="s">
        <v>1054</v>
      </c>
      <c r="H294" s="5" t="str">
        <f t="shared" si="22"/>
        <v>005110</v>
      </c>
    </row>
    <row r="295" spans="1:8" x14ac:dyDescent="0.3">
      <c r="A295" s="39" t="s">
        <v>491</v>
      </c>
      <c r="B295" s="39" t="s">
        <v>492</v>
      </c>
      <c r="C295" s="40">
        <v>89.978999999999999</v>
      </c>
      <c r="D295" s="24">
        <v>91.311000000000007</v>
      </c>
      <c r="E295" s="25">
        <f t="shared" si="19"/>
        <v>1.3320000000000078</v>
      </c>
      <c r="F295" s="41">
        <f t="shared" si="20"/>
        <v>1.4803454139299257E-2</v>
      </c>
      <c r="G295" s="14" t="s">
        <v>1054</v>
      </c>
      <c r="H295" s="5" t="str">
        <f t="shared" si="22"/>
        <v>005141</v>
      </c>
    </row>
    <row r="296" spans="1:8" x14ac:dyDescent="0.3">
      <c r="A296" s="39" t="s">
        <v>493</v>
      </c>
      <c r="B296" s="39" t="s">
        <v>494</v>
      </c>
      <c r="C296" s="40">
        <v>84.599000000000004</v>
      </c>
      <c r="D296" s="24">
        <v>85.998000000000005</v>
      </c>
      <c r="E296" s="25">
        <f t="shared" si="19"/>
        <v>1.3990000000000009</v>
      </c>
      <c r="F296" s="41">
        <f t="shared" si="20"/>
        <v>1.6536838496908957E-2</v>
      </c>
      <c r="G296" s="14" t="s">
        <v>1074</v>
      </c>
      <c r="H296" s="5" t="str">
        <f t="shared" si="22"/>
        <v>005142</v>
      </c>
    </row>
    <row r="297" spans="1:8" x14ac:dyDescent="0.3">
      <c r="A297" s="39" t="s">
        <v>495</v>
      </c>
      <c r="B297" s="39" t="s">
        <v>496</v>
      </c>
      <c r="C297" s="40">
        <v>92.277000000000001</v>
      </c>
      <c r="D297" s="24">
        <v>93.739000000000004</v>
      </c>
      <c r="E297" s="25">
        <f t="shared" si="19"/>
        <v>1.4620000000000033</v>
      </c>
      <c r="F297" s="41">
        <f t="shared" si="20"/>
        <v>1.5843601330775853E-2</v>
      </c>
      <c r="G297" s="14" t="s">
        <v>1059</v>
      </c>
      <c r="H297" s="5" t="str">
        <f t="shared" si="22"/>
        <v>005143</v>
      </c>
    </row>
    <row r="298" spans="1:8" x14ac:dyDescent="0.3">
      <c r="A298" s="39" t="s">
        <v>497</v>
      </c>
      <c r="B298" s="39" t="s">
        <v>498</v>
      </c>
      <c r="C298" s="40">
        <v>99.179000000000002</v>
      </c>
      <c r="D298" s="24">
        <v>99.46</v>
      </c>
      <c r="E298" s="25">
        <f t="shared" ref="E298:E312" si="23">D298-C298</f>
        <v>0.2809999999999917</v>
      </c>
      <c r="F298" s="41">
        <f t="shared" ref="F298:F312" si="24">E298/C298</f>
        <v>2.8332610734126346E-3</v>
      </c>
      <c r="G298" s="14" t="s">
        <v>1033</v>
      </c>
      <c r="H298" s="5" t="str">
        <f t="shared" si="22"/>
        <v>005191</v>
      </c>
    </row>
    <row r="299" spans="1:8" x14ac:dyDescent="0.3">
      <c r="A299" s="39" t="s">
        <v>499</v>
      </c>
      <c r="B299" s="39" t="s">
        <v>500</v>
      </c>
      <c r="C299" s="40">
        <v>99.179000000000002</v>
      </c>
      <c r="D299" s="24">
        <v>99.46</v>
      </c>
      <c r="E299" s="25">
        <f t="shared" si="23"/>
        <v>0.2809999999999917</v>
      </c>
      <c r="F299" s="41">
        <f t="shared" si="24"/>
        <v>2.8332610734126346E-3</v>
      </c>
      <c r="G299" s="14" t="s">
        <v>1033</v>
      </c>
      <c r="H299" s="5" t="str">
        <f t="shared" si="22"/>
        <v>005240</v>
      </c>
    </row>
    <row r="300" spans="1:8" x14ac:dyDescent="0.3">
      <c r="A300" s="39" t="s">
        <v>501</v>
      </c>
      <c r="B300" s="39" t="s">
        <v>502</v>
      </c>
      <c r="C300" s="40">
        <v>99.179000000000002</v>
      </c>
      <c r="D300" s="24">
        <v>99.46</v>
      </c>
      <c r="E300" s="25">
        <f t="shared" si="23"/>
        <v>0.2809999999999917</v>
      </c>
      <c r="F300" s="41">
        <f t="shared" si="24"/>
        <v>2.8332610734126346E-3</v>
      </c>
      <c r="G300" s="14" t="s">
        <v>1033</v>
      </c>
      <c r="H300" s="5" t="str">
        <f t="shared" si="22"/>
        <v>005241</v>
      </c>
    </row>
    <row r="301" spans="1:8" x14ac:dyDescent="0.3">
      <c r="A301" s="39" t="s">
        <v>503</v>
      </c>
      <c r="B301" s="39" t="s">
        <v>504</v>
      </c>
      <c r="C301" s="40">
        <v>99.747</v>
      </c>
      <c r="D301" s="24">
        <v>100.02800000000001</v>
      </c>
      <c r="E301" s="25">
        <f t="shared" si="23"/>
        <v>0.28100000000000591</v>
      </c>
      <c r="F301" s="41">
        <f t="shared" si="24"/>
        <v>2.8171273321503996E-3</v>
      </c>
      <c r="G301" s="14" t="s">
        <v>1033</v>
      </c>
      <c r="H301" s="5" t="str">
        <f t="shared" si="22"/>
        <v>005269</v>
      </c>
    </row>
    <row r="302" spans="1:8" x14ac:dyDescent="0.3">
      <c r="A302" s="39" t="s">
        <v>505</v>
      </c>
      <c r="B302" s="39" t="s">
        <v>506</v>
      </c>
      <c r="C302" s="40">
        <v>104.27</v>
      </c>
      <c r="D302" s="24">
        <v>104.551</v>
      </c>
      <c r="E302" s="25">
        <f t="shared" si="23"/>
        <v>0.28100000000000591</v>
      </c>
      <c r="F302" s="41">
        <f t="shared" si="24"/>
        <v>2.6949266327803388E-3</v>
      </c>
      <c r="G302" s="14" t="s">
        <v>1033</v>
      </c>
      <c r="H302" s="5" t="str">
        <f t="shared" si="22"/>
        <v>005274</v>
      </c>
    </row>
    <row r="303" spans="1:8" ht="14.25" customHeight="1" x14ac:dyDescent="0.3">
      <c r="A303" s="39" t="s">
        <v>507</v>
      </c>
      <c r="B303" s="39" t="s">
        <v>508</v>
      </c>
      <c r="C303" s="40">
        <v>94.566000000000003</v>
      </c>
      <c r="D303" s="24">
        <v>96.28</v>
      </c>
      <c r="E303" s="25">
        <f t="shared" si="23"/>
        <v>1.7139999999999986</v>
      </c>
      <c r="F303" s="41">
        <f t="shared" si="24"/>
        <v>1.8124907472030102E-2</v>
      </c>
      <c r="G303" s="14" t="s">
        <v>1083</v>
      </c>
      <c r="H303" s="5" t="str">
        <f t="shared" si="22"/>
        <v>005275</v>
      </c>
    </row>
    <row r="304" spans="1:8" x14ac:dyDescent="0.3">
      <c r="A304" s="39" t="s">
        <v>509</v>
      </c>
      <c r="B304" s="39" t="s">
        <v>510</v>
      </c>
      <c r="C304" s="40">
        <v>98.179000000000002</v>
      </c>
      <c r="D304" s="24">
        <v>98.46</v>
      </c>
      <c r="E304" s="25">
        <f t="shared" si="23"/>
        <v>0.2809999999999917</v>
      </c>
      <c r="F304" s="41">
        <f t="shared" si="24"/>
        <v>2.8621191904581599E-3</v>
      </c>
      <c r="G304" s="14" t="s">
        <v>1033</v>
      </c>
      <c r="H304" s="5" t="str">
        <f t="shared" si="22"/>
        <v>00</v>
      </c>
    </row>
    <row r="305" spans="1:8" x14ac:dyDescent="0.3">
      <c r="A305" s="39" t="s">
        <v>511</v>
      </c>
      <c r="B305" s="39" t="s">
        <v>512</v>
      </c>
      <c r="C305" s="40">
        <v>98.179000000000002</v>
      </c>
      <c r="D305" s="24">
        <v>98.46</v>
      </c>
      <c r="E305" s="25">
        <f t="shared" si="23"/>
        <v>0.2809999999999917</v>
      </c>
      <c r="F305" s="41">
        <f t="shared" si="24"/>
        <v>2.8621191904581599E-3</v>
      </c>
      <c r="G305" s="14" t="s">
        <v>1033</v>
      </c>
      <c r="H305" s="5" t="str">
        <f t="shared" si="22"/>
        <v>00</v>
      </c>
    </row>
    <row r="306" spans="1:8" x14ac:dyDescent="0.3">
      <c r="A306" s="39" t="s">
        <v>513</v>
      </c>
      <c r="B306" s="39" t="s">
        <v>514</v>
      </c>
      <c r="C306" s="40">
        <v>98.278999999999996</v>
      </c>
      <c r="D306" s="24">
        <v>98.56</v>
      </c>
      <c r="E306" s="25">
        <f t="shared" si="23"/>
        <v>0.28100000000000591</v>
      </c>
      <c r="F306" s="41">
        <f t="shared" si="24"/>
        <v>2.8592069516377447E-3</v>
      </c>
      <c r="G306" s="14" t="s">
        <v>1033</v>
      </c>
      <c r="H306" s="5" t="str">
        <f t="shared" si="22"/>
        <v>00</v>
      </c>
    </row>
    <row r="307" spans="1:8" x14ac:dyDescent="0.3">
      <c r="A307" s="39" t="s">
        <v>515</v>
      </c>
      <c r="B307" s="39" t="s">
        <v>516</v>
      </c>
      <c r="C307" s="40">
        <v>89.546999999999997</v>
      </c>
      <c r="D307" s="24">
        <v>90.879000000000005</v>
      </c>
      <c r="E307" s="25">
        <f t="shared" si="23"/>
        <v>1.3320000000000078</v>
      </c>
      <c r="F307" s="41">
        <f t="shared" si="24"/>
        <v>1.4874870179905613E-2</v>
      </c>
      <c r="G307" s="14" t="s">
        <v>1054</v>
      </c>
      <c r="H307" s="5" t="str">
        <f t="shared" si="22"/>
        <v>00</v>
      </c>
    </row>
    <row r="308" spans="1:8" x14ac:dyDescent="0.3">
      <c r="A308" s="39" t="s">
        <v>517</v>
      </c>
      <c r="B308" s="39" t="s">
        <v>518</v>
      </c>
      <c r="C308" s="40">
        <v>90.546999999999997</v>
      </c>
      <c r="D308" s="24">
        <v>91.879000000000005</v>
      </c>
      <c r="E308" s="25">
        <f t="shared" si="23"/>
        <v>1.3320000000000078</v>
      </c>
      <c r="F308" s="41">
        <f t="shared" si="24"/>
        <v>1.4710592289087523E-2</v>
      </c>
      <c r="G308" s="14" t="s">
        <v>1054</v>
      </c>
      <c r="H308" s="5" t="str">
        <f t="shared" si="22"/>
        <v>00</v>
      </c>
    </row>
    <row r="309" spans="1:8" x14ac:dyDescent="0.3">
      <c r="A309" s="39" t="s">
        <v>519</v>
      </c>
      <c r="B309" s="39" t="s">
        <v>520</v>
      </c>
      <c r="C309" s="40">
        <v>90.546999999999997</v>
      </c>
      <c r="D309" s="24">
        <v>91.879000000000005</v>
      </c>
      <c r="E309" s="25">
        <f t="shared" si="23"/>
        <v>1.3320000000000078</v>
      </c>
      <c r="F309" s="41">
        <f t="shared" si="24"/>
        <v>1.4710592289087523E-2</v>
      </c>
      <c r="G309" s="14" t="s">
        <v>1054</v>
      </c>
      <c r="H309" s="5" t="str">
        <f t="shared" si="22"/>
        <v>00</v>
      </c>
    </row>
    <row r="310" spans="1:8" x14ac:dyDescent="0.3">
      <c r="A310" s="39" t="s">
        <v>521</v>
      </c>
      <c r="B310" s="39" t="s">
        <v>522</v>
      </c>
      <c r="C310" s="40">
        <v>98.278999999999996</v>
      </c>
      <c r="D310" s="24">
        <v>98.56</v>
      </c>
      <c r="E310" s="25">
        <f t="shared" si="23"/>
        <v>0.28100000000000591</v>
      </c>
      <c r="F310" s="41">
        <f t="shared" si="24"/>
        <v>2.8592069516377447E-3</v>
      </c>
      <c r="G310" s="14" t="s">
        <v>1033</v>
      </c>
      <c r="H310" s="5" t="str">
        <f t="shared" si="22"/>
        <v>00</v>
      </c>
    </row>
    <row r="311" spans="1:8" x14ac:dyDescent="0.3">
      <c r="A311" s="39" t="s">
        <v>523</v>
      </c>
      <c r="B311" s="39" t="s">
        <v>524</v>
      </c>
      <c r="C311" s="40">
        <v>99.179000000000002</v>
      </c>
      <c r="D311" s="24">
        <v>99.46</v>
      </c>
      <c r="E311" s="25">
        <f t="shared" si="23"/>
        <v>0.2809999999999917</v>
      </c>
      <c r="F311" s="41">
        <f t="shared" si="24"/>
        <v>2.8332610734126346E-3</v>
      </c>
      <c r="G311" s="14" t="s">
        <v>1033</v>
      </c>
      <c r="H311" s="5" t="str">
        <f t="shared" si="22"/>
        <v>00</v>
      </c>
    </row>
    <row r="312" spans="1:8" ht="15" thickBot="1" x14ac:dyDescent="0.35">
      <c r="A312" s="42" t="s">
        <v>525</v>
      </c>
      <c r="B312" s="42" t="s">
        <v>526</v>
      </c>
      <c r="C312" s="43">
        <v>99.179000000000002</v>
      </c>
      <c r="D312" s="44">
        <v>99.46</v>
      </c>
      <c r="E312" s="45">
        <f t="shared" si="23"/>
        <v>0.2809999999999917</v>
      </c>
      <c r="F312" s="46">
        <f t="shared" si="24"/>
        <v>2.8332610734126346E-3</v>
      </c>
      <c r="G312" s="48" t="s">
        <v>1033</v>
      </c>
      <c r="H312" s="5" t="str">
        <f t="shared" si="22"/>
        <v>00</v>
      </c>
    </row>
    <row r="313" spans="1:8" x14ac:dyDescent="0.3">
      <c r="C313" s="8"/>
      <c r="E313" s="9"/>
      <c r="F313" s="11"/>
      <c r="G313" s="14"/>
      <c r="H313" s="5" t="str">
        <f t="shared" si="22"/>
        <v>00</v>
      </c>
    </row>
    <row r="314" spans="1:8" x14ac:dyDescent="0.3">
      <c r="C314" s="8"/>
      <c r="E314" s="9"/>
      <c r="F314" s="11"/>
      <c r="G314" s="14"/>
      <c r="H314" s="5" t="str">
        <f t="shared" si="22"/>
        <v>00</v>
      </c>
    </row>
    <row r="315" spans="1:8" x14ac:dyDescent="0.3">
      <c r="C315" s="8"/>
      <c r="E315" s="9"/>
      <c r="F315" s="11"/>
      <c r="G315" s="14"/>
      <c r="H315" s="5" t="str">
        <f t="shared" si="22"/>
        <v>00</v>
      </c>
    </row>
    <row r="316" spans="1:8" x14ac:dyDescent="0.3">
      <c r="C316" s="8"/>
      <c r="E316" s="9"/>
      <c r="F316" s="11"/>
      <c r="G316" s="14"/>
      <c r="H316" s="5" t="str">
        <f t="shared" si="22"/>
        <v>00</v>
      </c>
    </row>
    <row r="317" spans="1:8" x14ac:dyDescent="0.3">
      <c r="C317" s="8"/>
      <c r="E317" s="9"/>
      <c r="F317" s="11"/>
      <c r="G317" s="14"/>
      <c r="H317" s="5" t="str">
        <f t="shared" si="22"/>
        <v>00</v>
      </c>
    </row>
    <row r="318" spans="1:8" x14ac:dyDescent="0.3">
      <c r="C318" s="8"/>
      <c r="E318" s="9"/>
      <c r="F318" s="11"/>
      <c r="G318" s="14"/>
      <c r="H318" s="5" t="str">
        <f t="shared" si="22"/>
        <v>00</v>
      </c>
    </row>
    <row r="319" spans="1:8" x14ac:dyDescent="0.3">
      <c r="C319" s="8"/>
      <c r="E319" s="9"/>
      <c r="F319" s="11"/>
      <c r="G319" s="14"/>
      <c r="H319" s="5" t="str">
        <f t="shared" si="22"/>
        <v>00</v>
      </c>
    </row>
    <row r="320" spans="1:8" x14ac:dyDescent="0.3">
      <c r="C320" s="8"/>
      <c r="E320" s="9"/>
      <c r="F320" s="11"/>
      <c r="G320" s="14"/>
      <c r="H320" s="5" t="str">
        <f t="shared" si="22"/>
        <v>00</v>
      </c>
    </row>
    <row r="321" spans="3:8" x14ac:dyDescent="0.3">
      <c r="C321" s="8"/>
      <c r="E321" s="9"/>
      <c r="F321" s="11"/>
      <c r="G321" s="14"/>
    </row>
    <row r="322" spans="3:8" x14ac:dyDescent="0.3">
      <c r="C322" s="8"/>
      <c r="E322" s="9"/>
      <c r="F322" s="11"/>
      <c r="G322" s="14"/>
    </row>
    <row r="323" spans="3:8" x14ac:dyDescent="0.3">
      <c r="C323" s="8"/>
      <c r="E323" s="9"/>
      <c r="F323" s="11"/>
      <c r="G323" s="14"/>
    </row>
    <row r="324" spans="3:8" x14ac:dyDescent="0.3">
      <c r="C324" s="8"/>
      <c r="E324" s="9"/>
      <c r="F324" s="11"/>
      <c r="G324" s="14"/>
    </row>
    <row r="325" spans="3:8" x14ac:dyDescent="0.3">
      <c r="C325" s="8"/>
      <c r="E325" s="9"/>
      <c r="F325" s="11"/>
      <c r="G325" s="14"/>
    </row>
    <row r="326" spans="3:8" x14ac:dyDescent="0.3">
      <c r="C326" s="8"/>
      <c r="E326" s="9"/>
      <c r="F326" s="11"/>
      <c r="G326" s="14"/>
    </row>
    <row r="327" spans="3:8" x14ac:dyDescent="0.3">
      <c r="C327" s="8"/>
      <c r="E327" s="9"/>
      <c r="F327" s="11"/>
      <c r="G327" s="14"/>
    </row>
    <row r="328" spans="3:8" x14ac:dyDescent="0.3">
      <c r="C328" s="8"/>
      <c r="E328" s="9"/>
      <c r="F328" s="11"/>
      <c r="G328" s="14"/>
      <c r="H328" s="5" t="s">
        <v>879</v>
      </c>
    </row>
    <row r="329" spans="3:8" x14ac:dyDescent="0.3">
      <c r="C329" s="8"/>
      <c r="E329" s="9"/>
      <c r="F329" s="11"/>
      <c r="G329" s="14"/>
      <c r="H329" s="5" t="s">
        <v>880</v>
      </c>
    </row>
    <row r="330" spans="3:8" x14ac:dyDescent="0.3">
      <c r="H330" s="5" t="s">
        <v>881</v>
      </c>
    </row>
    <row r="331" spans="3:8" x14ac:dyDescent="0.3">
      <c r="H331" s="5" t="s">
        <v>882</v>
      </c>
    </row>
    <row r="332" spans="3:8" x14ac:dyDescent="0.3">
      <c r="H332" s="5" t="s">
        <v>883</v>
      </c>
    </row>
    <row r="333" spans="3:8" x14ac:dyDescent="0.3">
      <c r="H333" s="5" t="s">
        <v>884</v>
      </c>
    </row>
    <row r="334" spans="3:8" x14ac:dyDescent="0.3">
      <c r="H334" s="5" t="s">
        <v>885</v>
      </c>
    </row>
    <row r="335" spans="3:8" x14ac:dyDescent="0.3">
      <c r="H335" s="5" t="s">
        <v>886</v>
      </c>
    </row>
    <row r="336" spans="3:8" x14ac:dyDescent="0.3">
      <c r="H336" s="5" t="s">
        <v>887</v>
      </c>
    </row>
    <row r="337" spans="5:8" x14ac:dyDescent="0.3">
      <c r="H337" s="5" t="s">
        <v>888</v>
      </c>
    </row>
    <row r="343" spans="5:8" x14ac:dyDescent="0.3">
      <c r="E343" s="9"/>
    </row>
  </sheetData>
  <autoFilter ref="A1:H337" xr:uid="{00000000-0009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41"/>
  <sheetViews>
    <sheetView tabSelected="1" workbookViewId="0">
      <pane ySplit="1" topLeftCell="A14" activePane="bottomLeft" state="frozen"/>
      <selection pane="bottomLeft" activeCell="C30" sqref="C30"/>
    </sheetView>
  </sheetViews>
  <sheetFormatPr defaultRowHeight="14.4" x14ac:dyDescent="0.3"/>
  <cols>
    <col min="1" max="1" width="10" customWidth="1"/>
    <col min="2" max="2" width="9.44140625" style="14" customWidth="1"/>
    <col min="3" max="3" width="67.5546875" style="14" customWidth="1"/>
    <col min="4" max="4" width="11.88671875" style="14" bestFit="1" customWidth="1"/>
    <col min="5" max="6" width="9.109375" style="15"/>
    <col min="7" max="7" width="9" style="14" bestFit="1" customWidth="1"/>
    <col min="8" max="8" width="8.88671875" style="14" bestFit="1" customWidth="1"/>
    <col min="9" max="9" width="10.5546875" bestFit="1" customWidth="1"/>
    <col min="10" max="15" width="0" hidden="1" customWidth="1"/>
  </cols>
  <sheetData>
    <row r="1" spans="1:15" ht="28.8" x14ac:dyDescent="0.3">
      <c r="A1" s="6" t="s">
        <v>527</v>
      </c>
      <c r="B1" s="17" t="s">
        <v>528</v>
      </c>
      <c r="C1" s="17" t="s">
        <v>529</v>
      </c>
      <c r="D1" s="17" t="s">
        <v>875</v>
      </c>
      <c r="E1" s="18" t="s">
        <v>923</v>
      </c>
      <c r="F1" s="18" t="s">
        <v>946</v>
      </c>
      <c r="G1" s="17" t="s">
        <v>2</v>
      </c>
      <c r="H1" s="19" t="s">
        <v>3</v>
      </c>
      <c r="I1" s="2"/>
    </row>
    <row r="2" spans="1:15" x14ac:dyDescent="0.3">
      <c r="A2" s="2" t="s">
        <v>530</v>
      </c>
      <c r="B2" s="20"/>
      <c r="C2" s="20"/>
      <c r="D2" s="20"/>
      <c r="G2" s="21"/>
      <c r="H2" s="22"/>
      <c r="I2" s="2"/>
    </row>
    <row r="3" spans="1:15" x14ac:dyDescent="0.3">
      <c r="A3" s="3"/>
      <c r="B3" s="24" t="s">
        <v>531</v>
      </c>
      <c r="C3" s="24" t="s">
        <v>532</v>
      </c>
      <c r="D3" s="24" t="s">
        <v>533</v>
      </c>
      <c r="E3" s="25">
        <v>23.472999999999999</v>
      </c>
      <c r="F3" s="25">
        <v>24.771000000000001</v>
      </c>
      <c r="G3" s="14">
        <f>F3-E3</f>
        <v>1.2980000000000018</v>
      </c>
      <c r="H3" s="23">
        <f>G3/E3</f>
        <v>5.5297575938312186E-2</v>
      </c>
      <c r="I3" s="1"/>
      <c r="J3">
        <v>-1.338000000000001</v>
      </c>
      <c r="K3">
        <v>-5.5601728723404298E-2</v>
      </c>
      <c r="N3" t="str">
        <f>CONCATENATE("0",B3,"01")</f>
        <v>010001</v>
      </c>
      <c r="O3" t="str">
        <f>CONCATENATE("0",B3)</f>
        <v>0100</v>
      </c>
    </row>
    <row r="4" spans="1:15" x14ac:dyDescent="0.3">
      <c r="A4" s="3" t="s">
        <v>534</v>
      </c>
      <c r="H4" s="23"/>
      <c r="I4" s="1"/>
      <c r="O4" s="1"/>
    </row>
    <row r="5" spans="1:15" x14ac:dyDescent="0.3">
      <c r="A5" s="3"/>
      <c r="B5" s="26" t="s">
        <v>535</v>
      </c>
      <c r="C5" s="26" t="s">
        <v>536</v>
      </c>
      <c r="D5" s="26" t="s">
        <v>537</v>
      </c>
      <c r="E5" s="27">
        <v>57.558999999999997</v>
      </c>
      <c r="F5" s="27">
        <v>56.542000000000002</v>
      </c>
      <c r="G5" s="14">
        <f t="shared" ref="G5:G8" si="0">F5-E5</f>
        <v>-1.0169999999999959</v>
      </c>
      <c r="H5" s="23">
        <f>G5/E5</f>
        <v>-1.7668826769054291E-2</v>
      </c>
      <c r="I5" s="1"/>
      <c r="J5">
        <v>-0.55100000000000193</v>
      </c>
      <c r="K5">
        <v>-9.6760031609448051E-3</v>
      </c>
      <c r="N5" t="str">
        <f>CONCATENATE("0",B5,"01")</f>
        <v>020101</v>
      </c>
      <c r="O5" s="1" t="str">
        <f t="shared" ref="O5:O65" si="1">CONCATENATE("0",B5)</f>
        <v>0201</v>
      </c>
    </row>
    <row r="6" spans="1:15" x14ac:dyDescent="0.3">
      <c r="A6" s="3"/>
      <c r="B6" s="24" t="s">
        <v>538</v>
      </c>
      <c r="C6" s="24" t="s">
        <v>539</v>
      </c>
      <c r="D6" s="24" t="s">
        <v>110</v>
      </c>
      <c r="E6" s="25">
        <v>48.359000000000002</v>
      </c>
      <c r="F6" s="25">
        <v>48.393000000000001</v>
      </c>
      <c r="G6" s="14">
        <f t="shared" si="0"/>
        <v>3.399999999999892E-2</v>
      </c>
      <c r="H6" s="23">
        <f t="shared" ref="H6:H8" si="2">G6/E6</f>
        <v>7.0307491883618187E-4</v>
      </c>
      <c r="I6" s="1"/>
      <c r="J6">
        <v>-1.1809999999999974</v>
      </c>
      <c r="K6">
        <v>-2.4121239353771317E-2</v>
      </c>
      <c r="N6" s="1" t="str">
        <f t="shared" ref="N6:N67" si="3">CONCATENATE("0",B6,"01")</f>
        <v>020201</v>
      </c>
      <c r="O6" s="1" t="str">
        <f t="shared" si="1"/>
        <v>0202</v>
      </c>
    </row>
    <row r="7" spans="1:15" x14ac:dyDescent="0.3">
      <c r="A7" s="3"/>
      <c r="B7" s="24" t="s">
        <v>540</v>
      </c>
      <c r="C7" s="24" t="s">
        <v>541</v>
      </c>
      <c r="D7" s="24" t="s">
        <v>542</v>
      </c>
      <c r="E7" s="25">
        <v>43.838000000000001</v>
      </c>
      <c r="F7" s="25">
        <v>44.578000000000003</v>
      </c>
      <c r="G7" s="14">
        <f t="shared" si="0"/>
        <v>0.74000000000000199</v>
      </c>
      <c r="H7" s="23">
        <f t="shared" si="2"/>
        <v>1.688033213194037E-2</v>
      </c>
      <c r="I7" s="1"/>
      <c r="J7">
        <v>-2.0339999999999989</v>
      </c>
      <c r="K7">
        <v>-5.3039192677775147E-2</v>
      </c>
      <c r="N7" s="1" t="str">
        <f t="shared" si="3"/>
        <v>020301</v>
      </c>
      <c r="O7" s="1" t="str">
        <f t="shared" si="1"/>
        <v>0203</v>
      </c>
    </row>
    <row r="8" spans="1:15" x14ac:dyDescent="0.3">
      <c r="A8" s="3"/>
      <c r="B8" s="26" t="s">
        <v>543</v>
      </c>
      <c r="C8" s="26" t="s">
        <v>544</v>
      </c>
      <c r="D8" s="26" t="s">
        <v>545</v>
      </c>
      <c r="E8" s="27">
        <v>31.576000000000001</v>
      </c>
      <c r="F8" s="27">
        <v>31.52</v>
      </c>
      <c r="G8" s="14">
        <f t="shared" si="0"/>
        <v>-5.6000000000000938E-2</v>
      </c>
      <c r="H8" s="23">
        <f t="shared" si="2"/>
        <v>-1.7734988598936197E-3</v>
      </c>
      <c r="I8" s="1"/>
      <c r="J8">
        <v>2.4420000000000037</v>
      </c>
      <c r="K8">
        <v>7.9900533324608308E-2</v>
      </c>
      <c r="N8" s="1" t="str">
        <f t="shared" si="3"/>
        <v>020401</v>
      </c>
      <c r="O8" s="1" t="str">
        <f t="shared" si="1"/>
        <v>0204</v>
      </c>
    </row>
    <row r="9" spans="1:15" x14ac:dyDescent="0.3">
      <c r="A9" s="3" t="s">
        <v>546</v>
      </c>
      <c r="H9" s="23"/>
      <c r="I9" s="1"/>
      <c r="N9" s="1"/>
      <c r="O9" s="1"/>
    </row>
    <row r="10" spans="1:15" x14ac:dyDescent="0.3">
      <c r="A10" s="3"/>
      <c r="B10" s="14" t="s">
        <v>547</v>
      </c>
      <c r="C10" s="14" t="s">
        <v>548</v>
      </c>
      <c r="D10" s="14" t="s">
        <v>549</v>
      </c>
      <c r="E10" s="15">
        <v>11.981</v>
      </c>
      <c r="F10" s="15">
        <v>11.981</v>
      </c>
      <c r="G10" s="14">
        <f>F10-E10</f>
        <v>0</v>
      </c>
      <c r="H10" s="23">
        <f>G10/E10</f>
        <v>0</v>
      </c>
      <c r="I10" s="1"/>
      <c r="J10">
        <v>0</v>
      </c>
      <c r="K10">
        <v>0</v>
      </c>
      <c r="N10" s="1" t="str">
        <f t="shared" si="3"/>
        <v>030101</v>
      </c>
      <c r="O10" s="1" t="str">
        <f t="shared" si="1"/>
        <v>0301</v>
      </c>
    </row>
    <row r="11" spans="1:15" x14ac:dyDescent="0.3">
      <c r="A11" s="3"/>
      <c r="B11" s="24" t="s">
        <v>550</v>
      </c>
      <c r="C11" s="24" t="s">
        <v>551</v>
      </c>
      <c r="D11" s="24" t="s">
        <v>552</v>
      </c>
      <c r="E11" s="25">
        <v>14.122</v>
      </c>
      <c r="F11" s="25">
        <v>14.186999999999999</v>
      </c>
      <c r="G11" s="14">
        <f t="shared" ref="G11:G19" si="4">F11-E11</f>
        <v>6.4999999999999503E-2</v>
      </c>
      <c r="H11" s="23">
        <f t="shared" ref="H11:H19" si="5">G11/E11</f>
        <v>4.6027474861917222E-3</v>
      </c>
      <c r="I11" s="1"/>
      <c r="J11">
        <v>-0.74799999999999756</v>
      </c>
      <c r="K11">
        <v>-4.5201837080009528E-2</v>
      </c>
      <c r="N11" s="1" t="str">
        <f t="shared" si="3"/>
        <v>030301</v>
      </c>
      <c r="O11" s="1" t="str">
        <f t="shared" si="1"/>
        <v>0303</v>
      </c>
    </row>
    <row r="12" spans="1:15" x14ac:dyDescent="0.3">
      <c r="A12" s="3"/>
      <c r="B12" s="14" t="s">
        <v>553</v>
      </c>
      <c r="C12" s="14" t="s">
        <v>554</v>
      </c>
      <c r="D12" s="14" t="s">
        <v>555</v>
      </c>
      <c r="E12" s="15">
        <v>23.5</v>
      </c>
      <c r="F12" s="15">
        <v>23.5</v>
      </c>
      <c r="G12" s="14">
        <f t="shared" si="4"/>
        <v>0</v>
      </c>
      <c r="H12" s="23">
        <f t="shared" si="5"/>
        <v>0</v>
      </c>
      <c r="I12" s="1"/>
      <c r="J12">
        <v>0</v>
      </c>
      <c r="K12">
        <v>0</v>
      </c>
      <c r="N12" s="1" t="str">
        <f t="shared" si="3"/>
        <v>030401</v>
      </c>
      <c r="O12" s="1" t="str">
        <f t="shared" si="1"/>
        <v>0304</v>
      </c>
    </row>
    <row r="13" spans="1:15" x14ac:dyDescent="0.3">
      <c r="A13" s="3"/>
      <c r="B13" s="26" t="s">
        <v>556</v>
      </c>
      <c r="C13" s="26" t="s">
        <v>557</v>
      </c>
      <c r="D13" s="26" t="s">
        <v>558</v>
      </c>
      <c r="E13" s="27">
        <v>16.399000000000001</v>
      </c>
      <c r="F13" s="27">
        <v>16.329999999999998</v>
      </c>
      <c r="G13" s="14">
        <f t="shared" si="4"/>
        <v>-6.9000000000002615E-2</v>
      </c>
      <c r="H13" s="23">
        <f t="shared" si="5"/>
        <v>-4.2075736325387289E-3</v>
      </c>
      <c r="I13" s="1"/>
      <c r="J13">
        <v>-0.3490000000000002</v>
      </c>
      <c r="K13">
        <v>-2.0257719990712804E-2</v>
      </c>
      <c r="N13" s="1" t="str">
        <f t="shared" si="3"/>
        <v>030501</v>
      </c>
      <c r="O13" s="1" t="str">
        <f t="shared" si="1"/>
        <v>0305</v>
      </c>
    </row>
    <row r="14" spans="1:15" x14ac:dyDescent="0.3">
      <c r="A14" s="3"/>
      <c r="B14" s="14" t="s">
        <v>559</v>
      </c>
      <c r="C14" s="14" t="s">
        <v>560</v>
      </c>
      <c r="D14" s="14" t="s">
        <v>561</v>
      </c>
      <c r="E14" s="15">
        <v>13.42</v>
      </c>
      <c r="F14" s="15">
        <v>13.42</v>
      </c>
      <c r="G14" s="14">
        <f t="shared" si="4"/>
        <v>0</v>
      </c>
      <c r="H14" s="23">
        <f t="shared" si="5"/>
        <v>0</v>
      </c>
      <c r="I14" s="1"/>
      <c r="J14">
        <v>0</v>
      </c>
      <c r="K14">
        <v>0</v>
      </c>
      <c r="N14" s="1" t="str">
        <f t="shared" si="3"/>
        <v>030601</v>
      </c>
      <c r="O14" s="1" t="str">
        <f t="shared" si="1"/>
        <v>0306</v>
      </c>
    </row>
    <row r="15" spans="1:15" x14ac:dyDescent="0.3">
      <c r="A15" s="3"/>
      <c r="B15" s="14" t="s">
        <v>562</v>
      </c>
      <c r="C15" s="14" t="s">
        <v>563</v>
      </c>
      <c r="D15" s="14" t="s">
        <v>564</v>
      </c>
      <c r="E15" s="15">
        <v>7.9340000000000002</v>
      </c>
      <c r="F15" s="15">
        <v>7.9340000000000002</v>
      </c>
      <c r="G15" s="14">
        <f t="shared" si="4"/>
        <v>0</v>
      </c>
      <c r="H15" s="23">
        <f t="shared" si="5"/>
        <v>0</v>
      </c>
      <c r="I15" s="1"/>
      <c r="J15">
        <v>2.1589999999999998</v>
      </c>
      <c r="K15">
        <v>0.32175856929955288</v>
      </c>
      <c r="N15" s="1" t="str">
        <f t="shared" si="3"/>
        <v>030701</v>
      </c>
      <c r="O15" s="1" t="str">
        <f t="shared" si="1"/>
        <v>0307</v>
      </c>
    </row>
    <row r="16" spans="1:15" x14ac:dyDescent="0.3">
      <c r="A16" s="3"/>
      <c r="B16" s="24" t="s">
        <v>565</v>
      </c>
      <c r="C16" s="24" t="s">
        <v>566</v>
      </c>
      <c r="D16" s="24" t="s">
        <v>567</v>
      </c>
      <c r="E16" s="25">
        <v>16.888999999999999</v>
      </c>
      <c r="F16" s="25">
        <v>17.762</v>
      </c>
      <c r="G16" s="14">
        <f t="shared" si="4"/>
        <v>0.87300000000000111</v>
      </c>
      <c r="H16" s="23">
        <f t="shared" si="5"/>
        <v>5.1690449404938194E-2</v>
      </c>
      <c r="I16" s="1"/>
      <c r="J16">
        <v>-1.1500000000000004</v>
      </c>
      <c r="K16">
        <v>-7.3267074413863431E-2</v>
      </c>
      <c r="N16" s="1" t="str">
        <f t="shared" si="3"/>
        <v>030801</v>
      </c>
      <c r="O16" s="1" t="str">
        <f t="shared" si="1"/>
        <v>0308</v>
      </c>
    </row>
    <row r="17" spans="1:15" x14ac:dyDescent="0.3">
      <c r="A17" s="3"/>
      <c r="B17" s="14" t="s">
        <v>568</v>
      </c>
      <c r="C17" s="14" t="s">
        <v>569</v>
      </c>
      <c r="D17" s="14" t="s">
        <v>570</v>
      </c>
      <c r="E17" s="15">
        <v>17.274000000000001</v>
      </c>
      <c r="F17" s="15">
        <v>17.274000000000001</v>
      </c>
      <c r="G17" s="14">
        <f t="shared" si="4"/>
        <v>0</v>
      </c>
      <c r="H17" s="23">
        <f t="shared" si="5"/>
        <v>0</v>
      </c>
      <c r="I17" s="1"/>
      <c r="J17">
        <v>0</v>
      </c>
      <c r="K17">
        <v>0</v>
      </c>
      <c r="N17" s="1" t="str">
        <f t="shared" si="3"/>
        <v>030901</v>
      </c>
      <c r="O17" s="1" t="str">
        <f t="shared" si="1"/>
        <v>0309</v>
      </c>
    </row>
    <row r="18" spans="1:15" x14ac:dyDescent="0.3">
      <c r="A18" s="3"/>
      <c r="B18" s="14" t="s">
        <v>571</v>
      </c>
      <c r="C18" s="14" t="s">
        <v>572</v>
      </c>
      <c r="D18" s="14" t="s">
        <v>573</v>
      </c>
      <c r="E18" s="15">
        <v>9.43</v>
      </c>
      <c r="F18" s="15">
        <v>9.43</v>
      </c>
      <c r="G18" s="14">
        <f t="shared" si="4"/>
        <v>0</v>
      </c>
      <c r="H18" s="23">
        <f t="shared" si="5"/>
        <v>0</v>
      </c>
      <c r="I18" s="1"/>
      <c r="J18">
        <v>0</v>
      </c>
      <c r="K18">
        <v>0</v>
      </c>
      <c r="N18" s="1" t="str">
        <f t="shared" si="3"/>
        <v>031001</v>
      </c>
      <c r="O18" s="1" t="str">
        <f t="shared" si="1"/>
        <v>0310</v>
      </c>
    </row>
    <row r="19" spans="1:15" x14ac:dyDescent="0.3">
      <c r="A19" s="3"/>
      <c r="B19" s="24" t="s">
        <v>574</v>
      </c>
      <c r="C19" s="24" t="s">
        <v>575</v>
      </c>
      <c r="D19" s="24" t="s">
        <v>576</v>
      </c>
      <c r="E19" s="25">
        <v>3.8660000000000001</v>
      </c>
      <c r="F19" s="25">
        <v>3.92</v>
      </c>
      <c r="G19" s="14">
        <f t="shared" si="4"/>
        <v>5.3999999999999826E-2</v>
      </c>
      <c r="H19" s="23">
        <f t="shared" si="5"/>
        <v>1.3967925504397264E-2</v>
      </c>
      <c r="I19" s="1"/>
      <c r="J19">
        <v>1.1000000000000121E-2</v>
      </c>
      <c r="K19">
        <v>2.8534370946822624E-3</v>
      </c>
      <c r="N19" s="1" t="str">
        <f t="shared" si="3"/>
        <v>031101</v>
      </c>
      <c r="O19" s="1" t="str">
        <f t="shared" si="1"/>
        <v>0311</v>
      </c>
    </row>
    <row r="20" spans="1:15" x14ac:dyDescent="0.3">
      <c r="A20" s="3" t="s">
        <v>577</v>
      </c>
      <c r="H20" s="23"/>
      <c r="I20" s="1"/>
      <c r="N20" s="1"/>
      <c r="O20" s="1"/>
    </row>
    <row r="21" spans="1:15" x14ac:dyDescent="0.3">
      <c r="A21" s="3"/>
      <c r="B21" s="26" t="s">
        <v>578</v>
      </c>
      <c r="C21" s="26" t="s">
        <v>579</v>
      </c>
      <c r="D21" s="26" t="s">
        <v>580</v>
      </c>
      <c r="E21" s="27">
        <v>3.9220000000000002</v>
      </c>
      <c r="F21" s="27">
        <v>3.71</v>
      </c>
      <c r="G21" s="15">
        <f>F21-E21</f>
        <v>-0.21200000000000019</v>
      </c>
      <c r="H21" s="23">
        <f>G21/E21</f>
        <v>-5.4054054054054099E-2</v>
      </c>
      <c r="I21" s="1"/>
      <c r="J21">
        <v>0</v>
      </c>
      <c r="K21">
        <v>0</v>
      </c>
      <c r="N21" s="1" t="str">
        <f t="shared" si="3"/>
        <v>050101</v>
      </c>
      <c r="O21" s="1" t="str">
        <f t="shared" si="1"/>
        <v>0501</v>
      </c>
    </row>
    <row r="22" spans="1:15" x14ac:dyDescent="0.3">
      <c r="A22" s="3"/>
      <c r="B22" s="24" t="s">
        <v>581</v>
      </c>
      <c r="C22" s="24" t="s">
        <v>582</v>
      </c>
      <c r="D22" s="24" t="s">
        <v>583</v>
      </c>
      <c r="E22" s="25">
        <v>1.389</v>
      </c>
      <c r="F22" s="25">
        <v>1.641</v>
      </c>
      <c r="G22" s="15">
        <f t="shared" ref="G22:G38" si="6">F22-E22</f>
        <v>0.252</v>
      </c>
      <c r="H22" s="23">
        <f t="shared" ref="H22:H38" si="7">G22/E22</f>
        <v>0.18142548596112312</v>
      </c>
      <c r="I22" s="1"/>
      <c r="J22">
        <v>9.000000000000119E-3</v>
      </c>
      <c r="K22">
        <v>6.1307901907357758E-3</v>
      </c>
      <c r="N22" s="1" t="str">
        <f t="shared" si="3"/>
        <v>050201</v>
      </c>
      <c r="O22" s="1" t="str">
        <f t="shared" si="1"/>
        <v>0502</v>
      </c>
    </row>
    <row r="23" spans="1:15" x14ac:dyDescent="0.3">
      <c r="A23" s="3"/>
      <c r="B23" s="14" t="s">
        <v>584</v>
      </c>
      <c r="C23" s="14" t="s">
        <v>585</v>
      </c>
      <c r="D23" s="14" t="s">
        <v>586</v>
      </c>
      <c r="E23" s="15">
        <v>0.56799999999999995</v>
      </c>
      <c r="F23" s="15">
        <v>0.56799999999999995</v>
      </c>
      <c r="G23" s="15">
        <f t="shared" si="6"/>
        <v>0</v>
      </c>
      <c r="H23" s="23">
        <f t="shared" si="7"/>
        <v>0</v>
      </c>
      <c r="I23" s="1"/>
      <c r="J23">
        <v>0</v>
      </c>
      <c r="K23">
        <v>0</v>
      </c>
      <c r="N23" s="1" t="str">
        <f t="shared" si="3"/>
        <v>050501</v>
      </c>
      <c r="O23" s="1" t="str">
        <f t="shared" si="1"/>
        <v>0505</v>
      </c>
    </row>
    <row r="24" spans="1:15" x14ac:dyDescent="0.3">
      <c r="A24" s="3"/>
      <c r="B24" s="14" t="s">
        <v>590</v>
      </c>
      <c r="C24" s="14" t="s">
        <v>591</v>
      </c>
      <c r="D24" s="14" t="s">
        <v>592</v>
      </c>
      <c r="E24" s="15">
        <v>5.0469999999999997</v>
      </c>
      <c r="F24" s="15">
        <v>5.0469999999999997</v>
      </c>
      <c r="G24" s="15">
        <f t="shared" si="6"/>
        <v>0</v>
      </c>
      <c r="H24" s="23">
        <f t="shared" si="7"/>
        <v>0</v>
      </c>
      <c r="I24" s="1"/>
      <c r="J24">
        <v>0</v>
      </c>
      <c r="K24">
        <v>0</v>
      </c>
      <c r="N24" s="1" t="str">
        <f t="shared" si="3"/>
        <v>050901</v>
      </c>
      <c r="O24" s="1" t="str">
        <f t="shared" si="1"/>
        <v>0509</v>
      </c>
    </row>
    <row r="25" spans="1:15" x14ac:dyDescent="0.3">
      <c r="A25" s="3"/>
      <c r="B25" s="24" t="s">
        <v>593</v>
      </c>
      <c r="C25" s="24" t="s">
        <v>594</v>
      </c>
      <c r="D25" s="24" t="s">
        <v>595</v>
      </c>
      <c r="E25" s="25">
        <v>17.754000000000001</v>
      </c>
      <c r="F25" s="25">
        <v>18.971</v>
      </c>
      <c r="G25" s="15">
        <f t="shared" si="6"/>
        <v>1.2169999999999987</v>
      </c>
      <c r="H25" s="23">
        <f t="shared" si="7"/>
        <v>6.8547932860200445E-2</v>
      </c>
      <c r="I25" s="1"/>
      <c r="J25">
        <v>-5.3999999999999986</v>
      </c>
      <c r="K25">
        <v>-0.23048358871484054</v>
      </c>
      <c r="N25" s="1" t="str">
        <f t="shared" si="3"/>
        <v>051101</v>
      </c>
      <c r="O25" s="1" t="str">
        <f t="shared" si="1"/>
        <v>0511</v>
      </c>
    </row>
    <row r="26" spans="1:15" x14ac:dyDescent="0.3">
      <c r="A26" s="3"/>
      <c r="B26" s="14" t="s">
        <v>596</v>
      </c>
      <c r="C26" s="14" t="s">
        <v>597</v>
      </c>
      <c r="D26" s="14" t="s">
        <v>598</v>
      </c>
      <c r="E26" s="15">
        <v>1</v>
      </c>
      <c r="F26" s="15">
        <v>1</v>
      </c>
      <c r="G26" s="15">
        <f t="shared" si="6"/>
        <v>0</v>
      </c>
      <c r="H26" s="23">
        <f t="shared" si="7"/>
        <v>0</v>
      </c>
      <c r="I26" s="1"/>
      <c r="J26">
        <v>0</v>
      </c>
      <c r="K26">
        <v>0</v>
      </c>
      <c r="N26" s="1" t="str">
        <f t="shared" si="3"/>
        <v>051201</v>
      </c>
      <c r="O26" s="1" t="str">
        <f t="shared" si="1"/>
        <v>0512</v>
      </c>
    </row>
    <row r="27" spans="1:15" x14ac:dyDescent="0.3">
      <c r="A27" s="3"/>
      <c r="B27" s="14" t="s">
        <v>599</v>
      </c>
      <c r="C27" s="14" t="s">
        <v>600</v>
      </c>
      <c r="D27" s="14" t="s">
        <v>601</v>
      </c>
      <c r="E27" s="15">
        <v>0</v>
      </c>
      <c r="F27" s="15">
        <v>0</v>
      </c>
      <c r="G27" s="15">
        <f t="shared" si="6"/>
        <v>0</v>
      </c>
      <c r="H27" s="23" t="e">
        <f t="shared" si="7"/>
        <v>#DIV/0!</v>
      </c>
      <c r="I27" s="1"/>
      <c r="J27">
        <v>0</v>
      </c>
      <c r="K27">
        <v>0</v>
      </c>
      <c r="N27" s="1" t="str">
        <f t="shared" si="3"/>
        <v>051301</v>
      </c>
      <c r="O27" s="1" t="str">
        <f t="shared" si="1"/>
        <v>0513</v>
      </c>
    </row>
    <row r="28" spans="1:15" x14ac:dyDescent="0.3">
      <c r="A28" s="3"/>
      <c r="B28" s="14" t="s">
        <v>602</v>
      </c>
      <c r="C28" s="14" t="s">
        <v>603</v>
      </c>
      <c r="D28" s="14" t="s">
        <v>604</v>
      </c>
      <c r="E28" s="15">
        <v>0</v>
      </c>
      <c r="F28" s="15">
        <v>0</v>
      </c>
      <c r="G28" s="15">
        <f t="shared" si="6"/>
        <v>0</v>
      </c>
      <c r="H28" s="23" t="e">
        <f t="shared" si="7"/>
        <v>#DIV/0!</v>
      </c>
      <c r="I28" s="1"/>
      <c r="J28">
        <v>0</v>
      </c>
      <c r="K28">
        <v>0</v>
      </c>
      <c r="N28" s="1" t="str">
        <f t="shared" si="3"/>
        <v>051401</v>
      </c>
      <c r="O28" s="1" t="str">
        <f t="shared" si="1"/>
        <v>0514</v>
      </c>
    </row>
    <row r="29" spans="1:15" x14ac:dyDescent="0.3">
      <c r="A29" s="3"/>
      <c r="B29" s="24" t="s">
        <v>605</v>
      </c>
      <c r="C29" s="24" t="s">
        <v>606</v>
      </c>
      <c r="D29" s="24" t="s">
        <v>607</v>
      </c>
      <c r="E29" s="25">
        <v>9.5329999999999995</v>
      </c>
      <c r="F29" s="25">
        <v>9.6199999999999992</v>
      </c>
      <c r="G29" s="15">
        <f t="shared" si="6"/>
        <v>8.6999999999999744E-2</v>
      </c>
      <c r="H29" s="23">
        <f t="shared" si="7"/>
        <v>9.1261932235392577E-3</v>
      </c>
      <c r="I29" s="1"/>
      <c r="J29">
        <v>-0.28500000000000014</v>
      </c>
      <c r="K29">
        <v>-2.6851328434143597E-2</v>
      </c>
      <c r="N29" s="1" t="str">
        <f t="shared" si="3"/>
        <v>051501</v>
      </c>
      <c r="O29" s="1" t="str">
        <f t="shared" si="1"/>
        <v>0515</v>
      </c>
    </row>
    <row r="30" spans="1:15" x14ac:dyDescent="0.3">
      <c r="A30" s="3"/>
      <c r="B30" s="24" t="s">
        <v>608</v>
      </c>
      <c r="C30" s="24" t="s">
        <v>609</v>
      </c>
      <c r="D30" s="24" t="s">
        <v>610</v>
      </c>
      <c r="E30" s="25">
        <v>0.156</v>
      </c>
      <c r="F30" s="25">
        <v>1.4059999999999999</v>
      </c>
      <c r="G30" s="15">
        <f t="shared" si="6"/>
        <v>1.25</v>
      </c>
      <c r="H30" s="23">
        <f t="shared" si="7"/>
        <v>8.0128205128205128</v>
      </c>
      <c r="I30" s="1"/>
      <c r="J30">
        <v>0</v>
      </c>
      <c r="K30">
        <v>0</v>
      </c>
      <c r="N30" s="1" t="str">
        <f t="shared" si="3"/>
        <v>051601</v>
      </c>
      <c r="O30" s="1" t="str">
        <f t="shared" si="1"/>
        <v>0516</v>
      </c>
    </row>
    <row r="31" spans="1:15" x14ac:dyDescent="0.3">
      <c r="A31" s="3"/>
      <c r="B31" s="24" t="s">
        <v>611</v>
      </c>
      <c r="C31" s="24" t="s">
        <v>612</v>
      </c>
      <c r="D31" s="24" t="s">
        <v>613</v>
      </c>
      <c r="E31" s="25">
        <v>1.2809999999999999</v>
      </c>
      <c r="F31" s="25">
        <v>1.3480000000000001</v>
      </c>
      <c r="G31" s="15">
        <f t="shared" si="6"/>
        <v>6.7000000000000171E-2</v>
      </c>
      <c r="H31" s="23">
        <f t="shared" si="7"/>
        <v>5.2302888368462273E-2</v>
      </c>
      <c r="I31" s="1"/>
      <c r="J31">
        <v>2.9999999999998916E-3</v>
      </c>
      <c r="K31">
        <v>2.2388059701491728E-3</v>
      </c>
      <c r="N31" s="1" t="str">
        <f t="shared" si="3"/>
        <v>051701</v>
      </c>
      <c r="O31" s="1" t="str">
        <f t="shared" si="1"/>
        <v>0517</v>
      </c>
    </row>
    <row r="32" spans="1:15" x14ac:dyDescent="0.3">
      <c r="A32" s="3"/>
      <c r="B32" s="14" t="s">
        <v>614</v>
      </c>
      <c r="C32" s="14" t="s">
        <v>615</v>
      </c>
      <c r="D32" s="14" t="s">
        <v>616</v>
      </c>
      <c r="E32" s="15">
        <v>0.9</v>
      </c>
      <c r="F32" s="15">
        <v>0.9</v>
      </c>
      <c r="G32" s="15">
        <f t="shared" si="6"/>
        <v>0</v>
      </c>
      <c r="H32" s="23">
        <f t="shared" si="7"/>
        <v>0</v>
      </c>
      <c r="I32" s="1"/>
      <c r="J32">
        <v>-5.9000000000000052E-2</v>
      </c>
      <c r="K32">
        <v>-0.10554561717352423</v>
      </c>
      <c r="N32" s="1" t="str">
        <f t="shared" si="3"/>
        <v>051801</v>
      </c>
      <c r="O32" s="1" t="str">
        <f t="shared" si="1"/>
        <v>0518</v>
      </c>
    </row>
    <row r="33" spans="1:15" x14ac:dyDescent="0.3">
      <c r="A33" s="3"/>
      <c r="B33" s="14" t="s">
        <v>617</v>
      </c>
      <c r="C33" s="14" t="s">
        <v>618</v>
      </c>
      <c r="D33" s="14" t="s">
        <v>619</v>
      </c>
      <c r="E33" s="15">
        <v>0</v>
      </c>
      <c r="F33" s="15">
        <v>0</v>
      </c>
      <c r="G33" s="15">
        <f t="shared" si="6"/>
        <v>0</v>
      </c>
      <c r="H33" s="23" t="e">
        <f t="shared" si="7"/>
        <v>#DIV/0!</v>
      </c>
      <c r="I33" s="1"/>
      <c r="J33">
        <v>0</v>
      </c>
      <c r="K33">
        <v>0</v>
      </c>
      <c r="N33" s="1" t="str">
        <f t="shared" si="3"/>
        <v>052001</v>
      </c>
      <c r="O33" s="1" t="str">
        <f t="shared" si="1"/>
        <v>0520</v>
      </c>
    </row>
    <row r="34" spans="1:15" x14ac:dyDescent="0.3">
      <c r="A34" s="3"/>
      <c r="B34" s="14" t="s">
        <v>620</v>
      </c>
      <c r="C34" s="14" t="s">
        <v>621</v>
      </c>
      <c r="D34" s="14" t="s">
        <v>622</v>
      </c>
      <c r="E34" s="15">
        <v>0</v>
      </c>
      <c r="F34" s="15">
        <v>0</v>
      </c>
      <c r="G34" s="15">
        <f t="shared" si="6"/>
        <v>0</v>
      </c>
      <c r="H34" s="23" t="e">
        <f t="shared" si="7"/>
        <v>#DIV/0!</v>
      </c>
      <c r="I34" s="1"/>
      <c r="J34">
        <v>0</v>
      </c>
      <c r="K34">
        <v>0</v>
      </c>
      <c r="N34" s="1" t="str">
        <f t="shared" si="3"/>
        <v>052101</v>
      </c>
      <c r="O34" s="1" t="str">
        <f t="shared" si="1"/>
        <v>0521</v>
      </c>
    </row>
    <row r="35" spans="1:15" x14ac:dyDescent="0.3">
      <c r="A35" s="3"/>
      <c r="B35" s="14" t="s">
        <v>623</v>
      </c>
      <c r="C35" s="14" t="s">
        <v>624</v>
      </c>
      <c r="D35" s="14" t="s">
        <v>625</v>
      </c>
      <c r="E35" s="15">
        <v>0</v>
      </c>
      <c r="F35" s="15">
        <v>0</v>
      </c>
      <c r="G35" s="15">
        <f t="shared" si="6"/>
        <v>0</v>
      </c>
      <c r="H35" s="23" t="e">
        <f t="shared" si="7"/>
        <v>#DIV/0!</v>
      </c>
      <c r="I35" s="1"/>
      <c r="J35">
        <v>0</v>
      </c>
      <c r="K35">
        <v>0</v>
      </c>
      <c r="N35" s="1" t="str">
        <f t="shared" si="3"/>
        <v>052301</v>
      </c>
      <c r="O35" s="1" t="str">
        <f t="shared" si="1"/>
        <v>0523</v>
      </c>
    </row>
    <row r="36" spans="1:15" x14ac:dyDescent="0.3">
      <c r="A36" s="3"/>
      <c r="B36" s="14" t="s">
        <v>626</v>
      </c>
      <c r="C36" s="14" t="s">
        <v>627</v>
      </c>
      <c r="D36" s="14" t="s">
        <v>628</v>
      </c>
      <c r="E36" s="15">
        <v>0</v>
      </c>
      <c r="F36" s="15">
        <v>0</v>
      </c>
      <c r="G36" s="15">
        <f t="shared" si="6"/>
        <v>0</v>
      </c>
      <c r="H36" s="23" t="e">
        <f t="shared" si="7"/>
        <v>#DIV/0!</v>
      </c>
      <c r="I36" s="1"/>
      <c r="J36">
        <v>0</v>
      </c>
      <c r="K36">
        <v>0</v>
      </c>
      <c r="N36" s="1" t="str">
        <f t="shared" si="3"/>
        <v>052401</v>
      </c>
      <c r="O36" s="1" t="str">
        <f t="shared" si="1"/>
        <v>0524</v>
      </c>
    </row>
    <row r="37" spans="1:15" x14ac:dyDescent="0.3">
      <c r="A37" s="3"/>
      <c r="B37" s="26" t="s">
        <v>629</v>
      </c>
      <c r="C37" s="26" t="s">
        <v>630</v>
      </c>
      <c r="D37" s="26" t="s">
        <v>631</v>
      </c>
      <c r="E37" s="27">
        <v>10.869</v>
      </c>
      <c r="F37" s="27">
        <v>0</v>
      </c>
      <c r="G37" s="15">
        <f t="shared" si="6"/>
        <v>-10.869</v>
      </c>
      <c r="H37" s="23">
        <f t="shared" si="7"/>
        <v>-1</v>
      </c>
      <c r="I37" s="1"/>
      <c r="J37">
        <v>-0.83999999999999986</v>
      </c>
      <c r="K37">
        <v>-5.0881337452298739E-2</v>
      </c>
      <c r="N37" s="1" t="str">
        <f t="shared" si="3"/>
        <v>052501</v>
      </c>
      <c r="O37" s="1" t="str">
        <f t="shared" si="1"/>
        <v>0525</v>
      </c>
    </row>
    <row r="38" spans="1:15" x14ac:dyDescent="0.3">
      <c r="A38" s="3"/>
      <c r="B38" s="14" t="s">
        <v>632</v>
      </c>
      <c r="C38" s="14" t="s">
        <v>633</v>
      </c>
      <c r="D38" s="14" t="s">
        <v>634</v>
      </c>
      <c r="E38" s="15">
        <v>1.8029999999999999</v>
      </c>
      <c r="F38" s="15">
        <v>1.8029999999999999</v>
      </c>
      <c r="G38" s="15">
        <f t="shared" si="6"/>
        <v>0</v>
      </c>
      <c r="H38" s="23">
        <f t="shared" si="7"/>
        <v>0</v>
      </c>
      <c r="I38" s="1"/>
      <c r="J38">
        <v>0</v>
      </c>
      <c r="K38">
        <v>0</v>
      </c>
      <c r="N38" s="1" t="str">
        <f t="shared" si="3"/>
        <v>052601</v>
      </c>
      <c r="O38" s="1" t="str">
        <f t="shared" si="1"/>
        <v>0526</v>
      </c>
    </row>
    <row r="39" spans="1:15" x14ac:dyDescent="0.3">
      <c r="A39" s="3" t="s">
        <v>635</v>
      </c>
      <c r="H39" s="23"/>
      <c r="I39" s="1"/>
      <c r="N39" s="1"/>
      <c r="O39" s="1"/>
    </row>
    <row r="40" spans="1:15" x14ac:dyDescent="0.3">
      <c r="A40" s="3"/>
      <c r="B40" s="26" t="s">
        <v>636</v>
      </c>
      <c r="C40" s="26" t="s">
        <v>637</v>
      </c>
      <c r="D40" s="26" t="s">
        <v>638</v>
      </c>
      <c r="E40" s="27">
        <v>7.6479999999999997</v>
      </c>
      <c r="F40" s="27">
        <v>7.5380000000000003</v>
      </c>
      <c r="G40" s="15">
        <f>F40-E40</f>
        <v>-0.10999999999999943</v>
      </c>
      <c r="H40" s="23">
        <f>G40/E40</f>
        <v>-1.4382845188284445E-2</v>
      </c>
      <c r="I40" s="1"/>
      <c r="J40">
        <v>0.26099999999999923</v>
      </c>
      <c r="K40">
        <v>3.4647550776582929E-2</v>
      </c>
      <c r="N40" s="1" t="str">
        <f t="shared" si="3"/>
        <v>060101</v>
      </c>
      <c r="O40" s="1" t="str">
        <f t="shared" si="1"/>
        <v>0601</v>
      </c>
    </row>
    <row r="41" spans="1:15" x14ac:dyDescent="0.3">
      <c r="A41" s="3"/>
      <c r="B41" s="26" t="s">
        <v>639</v>
      </c>
      <c r="C41" s="26" t="s">
        <v>640</v>
      </c>
      <c r="D41" s="26" t="s">
        <v>641</v>
      </c>
      <c r="E41" s="27">
        <v>13.948</v>
      </c>
      <c r="F41" s="27">
        <v>13.853999999999999</v>
      </c>
      <c r="G41" s="15">
        <f t="shared" ref="G41:G113" si="8">F41-E41</f>
        <v>-9.4000000000001194E-2</v>
      </c>
      <c r="H41" s="23">
        <f t="shared" ref="H41:H59" si="9">G41/E41</f>
        <v>-6.739317464869601E-3</v>
      </c>
      <c r="I41" s="1"/>
      <c r="J41">
        <v>4.2000000000001592E-2</v>
      </c>
      <c r="K41">
        <v>3.0492231740962389E-3</v>
      </c>
      <c r="N41" s="1" t="str">
        <f t="shared" si="3"/>
        <v>060201</v>
      </c>
      <c r="O41" s="1" t="str">
        <f t="shared" si="1"/>
        <v>0602</v>
      </c>
    </row>
    <row r="42" spans="1:15" x14ac:dyDescent="0.3">
      <c r="A42" s="3"/>
      <c r="B42" s="14" t="s">
        <v>642</v>
      </c>
      <c r="C42" s="14" t="s">
        <v>643</v>
      </c>
      <c r="D42" s="14" t="s">
        <v>644</v>
      </c>
      <c r="E42" s="15">
        <v>10</v>
      </c>
      <c r="F42" s="15">
        <v>10</v>
      </c>
      <c r="G42" s="15">
        <f t="shared" si="8"/>
        <v>0</v>
      </c>
      <c r="H42" s="23">
        <f t="shared" si="9"/>
        <v>0</v>
      </c>
      <c r="I42" s="1"/>
      <c r="J42">
        <v>0</v>
      </c>
      <c r="K42">
        <v>0</v>
      </c>
      <c r="N42" s="1" t="str">
        <f t="shared" si="3"/>
        <v>060301</v>
      </c>
      <c r="O42" s="1" t="str">
        <f t="shared" si="1"/>
        <v>0603</v>
      </c>
    </row>
    <row r="43" spans="1:15" x14ac:dyDescent="0.3">
      <c r="A43" s="3"/>
      <c r="B43" s="14" t="s">
        <v>645</v>
      </c>
      <c r="C43" s="14" t="s">
        <v>646</v>
      </c>
      <c r="D43" s="14" t="s">
        <v>647</v>
      </c>
      <c r="E43" s="15">
        <v>22.8</v>
      </c>
      <c r="F43" s="15">
        <v>22.8</v>
      </c>
      <c r="G43" s="15">
        <f t="shared" si="8"/>
        <v>0</v>
      </c>
      <c r="H43" s="23">
        <f t="shared" si="9"/>
        <v>0</v>
      </c>
      <c r="I43" s="1"/>
      <c r="J43">
        <v>10.8</v>
      </c>
      <c r="K43">
        <v>0.9</v>
      </c>
      <c r="N43" s="1" t="str">
        <f t="shared" si="3"/>
        <v>060501</v>
      </c>
      <c r="O43" s="1" t="str">
        <f t="shared" si="1"/>
        <v>0605</v>
      </c>
    </row>
    <row r="44" spans="1:15" x14ac:dyDescent="0.3">
      <c r="A44" s="3"/>
      <c r="B44" s="24" t="s">
        <v>648</v>
      </c>
      <c r="C44" s="24" t="s">
        <v>649</v>
      </c>
      <c r="D44" s="24" t="s">
        <v>650</v>
      </c>
      <c r="E44" s="25">
        <v>8.3800000000000008</v>
      </c>
      <c r="F44" s="25">
        <v>8.4019999999999992</v>
      </c>
      <c r="G44" s="15">
        <f t="shared" si="8"/>
        <v>2.1999999999998465E-2</v>
      </c>
      <c r="H44" s="23">
        <f t="shared" si="9"/>
        <v>2.6252983293554252E-3</v>
      </c>
      <c r="I44" s="1"/>
      <c r="J44">
        <v>0</v>
      </c>
      <c r="K44">
        <v>0</v>
      </c>
      <c r="N44" s="1" t="str">
        <f t="shared" si="3"/>
        <v>060601</v>
      </c>
      <c r="O44" s="1" t="str">
        <f t="shared" si="1"/>
        <v>0606</v>
      </c>
    </row>
    <row r="45" spans="1:15" x14ac:dyDescent="0.3">
      <c r="A45" s="3"/>
      <c r="B45" s="26" t="s">
        <v>651</v>
      </c>
      <c r="C45" s="26" t="s">
        <v>652</v>
      </c>
      <c r="D45" s="26" t="s">
        <v>653</v>
      </c>
      <c r="E45" s="27">
        <v>9.1240000000000006</v>
      </c>
      <c r="F45" s="27">
        <v>9.1180000000000003</v>
      </c>
      <c r="G45" s="15">
        <f t="shared" si="8"/>
        <v>-6.0000000000002274E-3</v>
      </c>
      <c r="H45" s="23">
        <f t="shared" si="9"/>
        <v>-6.5760631302062985E-4</v>
      </c>
      <c r="I45" s="1"/>
      <c r="J45">
        <v>1.0150000000000006</v>
      </c>
      <c r="K45">
        <v>0.14297788420904362</v>
      </c>
      <c r="N45" s="1" t="str">
        <f t="shared" si="3"/>
        <v>060701</v>
      </c>
      <c r="O45" s="1" t="str">
        <f t="shared" si="1"/>
        <v>0607</v>
      </c>
    </row>
    <row r="46" spans="1:15" x14ac:dyDescent="0.3">
      <c r="A46" s="3"/>
      <c r="B46" s="14" t="s">
        <v>654</v>
      </c>
      <c r="C46" s="14" t="s">
        <v>655</v>
      </c>
      <c r="D46" s="14" t="s">
        <v>656</v>
      </c>
      <c r="E46" s="15">
        <v>16.247</v>
      </c>
      <c r="F46" s="15">
        <v>16.247</v>
      </c>
      <c r="G46" s="15">
        <f t="shared" si="8"/>
        <v>0</v>
      </c>
      <c r="H46" s="23">
        <f t="shared" si="9"/>
        <v>0</v>
      </c>
      <c r="I46" s="1"/>
      <c r="J46">
        <v>0</v>
      </c>
      <c r="K46">
        <v>0</v>
      </c>
      <c r="N46" s="1" t="str">
        <f t="shared" si="3"/>
        <v>060801</v>
      </c>
      <c r="O46" s="1" t="str">
        <f t="shared" si="1"/>
        <v>0608</v>
      </c>
    </row>
    <row r="47" spans="1:15" x14ac:dyDescent="0.3">
      <c r="A47" s="3"/>
      <c r="B47" s="26" t="s">
        <v>657</v>
      </c>
      <c r="C47" s="26" t="s">
        <v>658</v>
      </c>
      <c r="D47" s="26" t="s">
        <v>659</v>
      </c>
      <c r="E47" s="27">
        <v>12.173</v>
      </c>
      <c r="F47" s="27">
        <v>12.161</v>
      </c>
      <c r="G47" s="15">
        <f t="shared" si="8"/>
        <v>-1.2000000000000455E-2</v>
      </c>
      <c r="H47" s="23">
        <f t="shared" si="9"/>
        <v>-9.8578821983081027E-4</v>
      </c>
      <c r="I47" s="1"/>
      <c r="J47">
        <v>-2.5999999999999801E-2</v>
      </c>
      <c r="K47">
        <v>-2.1186440677965941E-3</v>
      </c>
      <c r="N47" s="1" t="str">
        <f t="shared" si="3"/>
        <v>060901</v>
      </c>
      <c r="O47" s="1" t="str">
        <f t="shared" si="1"/>
        <v>0609</v>
      </c>
    </row>
    <row r="48" spans="1:15" x14ac:dyDescent="0.3">
      <c r="A48" s="3"/>
      <c r="B48" s="14" t="s">
        <v>660</v>
      </c>
      <c r="C48" s="14" t="s">
        <v>661</v>
      </c>
      <c r="D48" s="14" t="s">
        <v>662</v>
      </c>
      <c r="E48" s="15">
        <v>12.04</v>
      </c>
      <c r="F48" s="15">
        <v>12.04</v>
      </c>
      <c r="G48" s="15">
        <f t="shared" si="8"/>
        <v>0</v>
      </c>
      <c r="H48" s="23">
        <f t="shared" si="9"/>
        <v>0</v>
      </c>
      <c r="I48" s="1"/>
      <c r="J48">
        <v>0</v>
      </c>
      <c r="K48">
        <v>0</v>
      </c>
      <c r="N48" s="1" t="str">
        <f t="shared" si="3"/>
        <v>061001</v>
      </c>
      <c r="O48" s="1" t="str">
        <f t="shared" si="1"/>
        <v>0610</v>
      </c>
    </row>
    <row r="49" spans="1:15" x14ac:dyDescent="0.3">
      <c r="A49" s="3"/>
      <c r="B49" s="24" t="s">
        <v>663</v>
      </c>
      <c r="C49" s="24" t="s">
        <v>664</v>
      </c>
      <c r="D49" s="24" t="s">
        <v>665</v>
      </c>
      <c r="E49" s="25">
        <v>14.673999999999999</v>
      </c>
      <c r="F49" s="25">
        <v>14.811999999999999</v>
      </c>
      <c r="G49" s="15">
        <f t="shared" si="8"/>
        <v>0.1379999999999999</v>
      </c>
      <c r="H49" s="23">
        <f t="shared" si="9"/>
        <v>9.4043887147335359E-3</v>
      </c>
      <c r="I49" s="1"/>
      <c r="J49">
        <v>-9.9999999999999645E-2</v>
      </c>
      <c r="K49">
        <v>-6.7521944632005157E-3</v>
      </c>
      <c r="N49" s="1" t="str">
        <f t="shared" si="3"/>
        <v>061101</v>
      </c>
      <c r="O49" s="1" t="str">
        <f t="shared" si="1"/>
        <v>0611</v>
      </c>
    </row>
    <row r="50" spans="1:15" x14ac:dyDescent="0.3">
      <c r="A50" s="3"/>
      <c r="B50" s="14" t="s">
        <v>666</v>
      </c>
      <c r="C50" s="14" t="s">
        <v>667</v>
      </c>
      <c r="D50" s="14" t="s">
        <v>668</v>
      </c>
      <c r="E50" s="15">
        <v>6.64</v>
      </c>
      <c r="F50" s="15">
        <v>6.64</v>
      </c>
      <c r="G50" s="15">
        <f t="shared" si="8"/>
        <v>0</v>
      </c>
      <c r="H50" s="23">
        <f t="shared" si="9"/>
        <v>0</v>
      </c>
      <c r="I50" s="1"/>
      <c r="J50">
        <v>0</v>
      </c>
      <c r="K50">
        <v>0</v>
      </c>
      <c r="N50" s="1" t="str">
        <f t="shared" si="3"/>
        <v>061201</v>
      </c>
      <c r="O50" s="1" t="str">
        <f t="shared" si="1"/>
        <v>0612</v>
      </c>
    </row>
    <row r="51" spans="1:15" x14ac:dyDescent="0.3">
      <c r="A51" s="3"/>
      <c r="B51" s="14" t="s">
        <v>669</v>
      </c>
      <c r="C51" s="14" t="s">
        <v>670</v>
      </c>
      <c r="D51" s="14" t="s">
        <v>671</v>
      </c>
      <c r="E51" s="15">
        <v>10.586</v>
      </c>
      <c r="F51" s="15">
        <v>10.586</v>
      </c>
      <c r="G51" s="15">
        <f t="shared" si="8"/>
        <v>0</v>
      </c>
      <c r="H51" s="23">
        <f t="shared" si="9"/>
        <v>0</v>
      </c>
      <c r="I51" s="1"/>
      <c r="J51">
        <v>0</v>
      </c>
      <c r="K51">
        <v>0</v>
      </c>
      <c r="N51" s="1" t="str">
        <f t="shared" si="3"/>
        <v>061601</v>
      </c>
      <c r="O51" s="1" t="str">
        <f t="shared" si="1"/>
        <v>0616</v>
      </c>
    </row>
    <row r="52" spans="1:15" x14ac:dyDescent="0.3">
      <c r="A52" s="3"/>
      <c r="B52" s="24" t="s">
        <v>672</v>
      </c>
      <c r="C52" s="24" t="s">
        <v>673</v>
      </c>
      <c r="D52" s="24" t="s">
        <v>674</v>
      </c>
      <c r="E52" s="25">
        <v>4.33</v>
      </c>
      <c r="F52" s="25">
        <v>4.4109999999999996</v>
      </c>
      <c r="G52" s="15">
        <f t="shared" si="8"/>
        <v>8.0999999999999517E-2</v>
      </c>
      <c r="H52" s="23">
        <f t="shared" si="9"/>
        <v>1.8706697459584185E-2</v>
      </c>
      <c r="I52" s="1"/>
      <c r="J52">
        <v>-0.33999999999999986</v>
      </c>
      <c r="K52">
        <v>-7.4235807860261974E-2</v>
      </c>
      <c r="N52" s="1" t="str">
        <f t="shared" si="3"/>
        <v>061701</v>
      </c>
      <c r="O52" s="1" t="str">
        <f t="shared" si="1"/>
        <v>0617</v>
      </c>
    </row>
    <row r="53" spans="1:15" x14ac:dyDescent="0.3">
      <c r="A53" s="3"/>
      <c r="B53" s="14" t="s">
        <v>675</v>
      </c>
      <c r="C53" s="14" t="s">
        <v>676</v>
      </c>
      <c r="D53" s="14" t="s">
        <v>677</v>
      </c>
      <c r="E53" s="15">
        <v>16.117000000000001</v>
      </c>
      <c r="F53" s="15">
        <v>16.117000000000001</v>
      </c>
      <c r="G53" s="15">
        <f t="shared" si="8"/>
        <v>0</v>
      </c>
      <c r="H53" s="23">
        <f t="shared" si="9"/>
        <v>0</v>
      </c>
      <c r="I53" s="1"/>
      <c r="J53">
        <v>0</v>
      </c>
      <c r="K53">
        <v>0</v>
      </c>
      <c r="N53" s="1" t="str">
        <f t="shared" si="3"/>
        <v>061901</v>
      </c>
      <c r="O53" s="1" t="str">
        <f t="shared" si="1"/>
        <v>0619</v>
      </c>
    </row>
    <row r="54" spans="1:15" x14ac:dyDescent="0.3">
      <c r="A54" s="3"/>
      <c r="B54" s="14" t="s">
        <v>678</v>
      </c>
      <c r="C54" s="14" t="s">
        <v>679</v>
      </c>
      <c r="D54" s="14" t="s">
        <v>680</v>
      </c>
      <c r="E54" s="15">
        <v>2.5</v>
      </c>
      <c r="F54" s="15">
        <v>2.5</v>
      </c>
      <c r="G54" s="15">
        <f t="shared" si="8"/>
        <v>0</v>
      </c>
      <c r="H54" s="23">
        <f t="shared" si="9"/>
        <v>0</v>
      </c>
      <c r="I54" s="1"/>
      <c r="J54">
        <v>0</v>
      </c>
      <c r="K54">
        <v>0</v>
      </c>
      <c r="N54" s="1" t="str">
        <f t="shared" si="3"/>
        <v>062001</v>
      </c>
      <c r="O54" s="1" t="str">
        <f t="shared" si="1"/>
        <v>0620</v>
      </c>
    </row>
    <row r="55" spans="1:15" x14ac:dyDescent="0.3">
      <c r="A55" s="3"/>
      <c r="B55" s="14" t="s">
        <v>681</v>
      </c>
      <c r="C55" s="14" t="s">
        <v>682</v>
      </c>
      <c r="D55" s="14" t="s">
        <v>683</v>
      </c>
      <c r="E55" s="15">
        <v>10.972</v>
      </c>
      <c r="F55" s="15">
        <v>10.972</v>
      </c>
      <c r="G55" s="15">
        <f t="shared" si="8"/>
        <v>0</v>
      </c>
      <c r="H55" s="23">
        <f t="shared" si="9"/>
        <v>0</v>
      </c>
      <c r="I55" s="1"/>
      <c r="J55">
        <v>5.3000000000000824E-2</v>
      </c>
      <c r="K55">
        <v>5.4048541709158507E-3</v>
      </c>
      <c r="N55" s="1" t="str">
        <f t="shared" si="3"/>
        <v>062101</v>
      </c>
      <c r="O55" s="1" t="str">
        <f t="shared" si="1"/>
        <v>0621</v>
      </c>
    </row>
    <row r="56" spans="1:15" x14ac:dyDescent="0.3">
      <c r="A56" s="3"/>
      <c r="B56" s="14" t="s">
        <v>684</v>
      </c>
      <c r="C56" s="14" t="s">
        <v>685</v>
      </c>
      <c r="D56" s="14" t="s">
        <v>686</v>
      </c>
      <c r="E56" s="15">
        <v>15.747</v>
      </c>
      <c r="F56" s="15">
        <v>15.747</v>
      </c>
      <c r="G56" s="15">
        <f t="shared" si="8"/>
        <v>0</v>
      </c>
      <c r="H56" s="23">
        <f t="shared" si="9"/>
        <v>0</v>
      </c>
      <c r="I56" s="1"/>
      <c r="J56">
        <v>0</v>
      </c>
      <c r="K56">
        <v>0</v>
      </c>
      <c r="N56" s="1" t="str">
        <f t="shared" si="3"/>
        <v>062201</v>
      </c>
      <c r="O56" s="1" t="str">
        <f t="shared" si="1"/>
        <v>0622</v>
      </c>
    </row>
    <row r="57" spans="1:15" x14ac:dyDescent="0.3">
      <c r="A57" s="3"/>
      <c r="B57" s="26" t="s">
        <v>687</v>
      </c>
      <c r="C57" s="26" t="s">
        <v>688</v>
      </c>
      <c r="D57" s="26" t="s">
        <v>689</v>
      </c>
      <c r="E57" s="27">
        <v>14.914</v>
      </c>
      <c r="F57" s="27">
        <v>14.875999999999999</v>
      </c>
      <c r="G57" s="15">
        <f t="shared" si="8"/>
        <v>-3.8000000000000256E-2</v>
      </c>
      <c r="H57" s="23">
        <f t="shared" si="9"/>
        <v>-2.5479415314469799E-3</v>
      </c>
      <c r="I57" s="1"/>
      <c r="J57">
        <v>-0.26100000000000101</v>
      </c>
      <c r="K57">
        <v>-1.7264188384707037E-2</v>
      </c>
      <c r="N57" s="1" t="str">
        <f t="shared" si="3"/>
        <v>062401</v>
      </c>
      <c r="O57" s="1" t="str">
        <f t="shared" si="1"/>
        <v>0624</v>
      </c>
    </row>
    <row r="58" spans="1:15" x14ac:dyDescent="0.3">
      <c r="A58" s="3"/>
      <c r="B58" s="14" t="s">
        <v>690</v>
      </c>
      <c r="C58" s="14" t="s">
        <v>691</v>
      </c>
      <c r="D58" s="14" t="s">
        <v>692</v>
      </c>
      <c r="E58" s="15">
        <v>8.9120000000000008</v>
      </c>
      <c r="F58" s="15">
        <v>8.9120000000000008</v>
      </c>
      <c r="G58" s="15">
        <f t="shared" si="8"/>
        <v>0</v>
      </c>
      <c r="H58" s="23">
        <f t="shared" si="9"/>
        <v>0</v>
      </c>
      <c r="I58" s="1"/>
      <c r="J58">
        <v>0</v>
      </c>
      <c r="K58">
        <v>0</v>
      </c>
      <c r="N58" s="1" t="str">
        <f t="shared" si="3"/>
        <v>062901</v>
      </c>
      <c r="O58" s="1" t="str">
        <f t="shared" si="1"/>
        <v>0629</v>
      </c>
    </row>
    <row r="59" spans="1:15" x14ac:dyDescent="0.3">
      <c r="A59" s="3"/>
      <c r="B59" s="24" t="s">
        <v>693</v>
      </c>
      <c r="C59" s="24" t="s">
        <v>694</v>
      </c>
      <c r="D59" s="24" t="s">
        <v>695</v>
      </c>
      <c r="E59" s="25">
        <v>20.445</v>
      </c>
      <c r="F59" s="25">
        <v>20.574999999999999</v>
      </c>
      <c r="G59" s="15">
        <f t="shared" si="8"/>
        <v>0.12999999999999901</v>
      </c>
      <c r="H59" s="23">
        <f t="shared" si="9"/>
        <v>6.3585228662264128E-3</v>
      </c>
      <c r="I59" s="1"/>
      <c r="J59">
        <v>-1</v>
      </c>
      <c r="K59">
        <v>-4.6630916297505244E-2</v>
      </c>
      <c r="N59" s="1" t="str">
        <f t="shared" si="3"/>
        <v>063001</v>
      </c>
      <c r="O59" s="1" t="str">
        <f t="shared" si="1"/>
        <v>0630</v>
      </c>
    </row>
    <row r="60" spans="1:15" x14ac:dyDescent="0.3">
      <c r="A60" s="4"/>
      <c r="B60" s="14" t="s">
        <v>698</v>
      </c>
      <c r="C60" s="14" t="s">
        <v>699</v>
      </c>
      <c r="D60" s="14" t="s">
        <v>700</v>
      </c>
      <c r="E60" s="15">
        <v>8.7780000000000005</v>
      </c>
      <c r="F60" s="15">
        <v>8.7780000000000005</v>
      </c>
      <c r="G60" s="15">
        <f>F60-E60</f>
        <v>0</v>
      </c>
      <c r="H60" s="23">
        <f>G60/E60</f>
        <v>0</v>
      </c>
      <c r="I60" s="5"/>
      <c r="J60">
        <v>-1</v>
      </c>
      <c r="K60">
        <v>-0.47169811320754712</v>
      </c>
      <c r="N60" s="1" t="str">
        <f>CONCATENATE("0",B61,"03")</f>
        <v>063203</v>
      </c>
      <c r="O60" s="1" t="str">
        <f>CONCATENATE("0",B61)</f>
        <v>0632</v>
      </c>
    </row>
    <row r="61" spans="1:15" s="7" customFormat="1" x14ac:dyDescent="0.3">
      <c r="A61" s="4"/>
      <c r="B61" s="28">
        <v>632</v>
      </c>
      <c r="C61" s="24" t="s">
        <v>696</v>
      </c>
      <c r="D61" s="24" t="s">
        <v>697</v>
      </c>
      <c r="E61" s="25">
        <v>1.1200000000000001</v>
      </c>
      <c r="F61" s="25">
        <v>1.25</v>
      </c>
      <c r="G61" s="15">
        <f>F61-E61</f>
        <v>0.12999999999999989</v>
      </c>
      <c r="H61" s="23">
        <f>G61/E61</f>
        <v>0.11607142857142846</v>
      </c>
      <c r="I61" s="5"/>
    </row>
    <row r="62" spans="1:15" x14ac:dyDescent="0.3">
      <c r="A62" s="3" t="s">
        <v>701</v>
      </c>
      <c r="G62" s="15"/>
      <c r="H62" s="23"/>
      <c r="I62" s="1"/>
      <c r="N62" s="1"/>
      <c r="O62" s="1"/>
    </row>
    <row r="63" spans="1:15" s="7" customFormat="1" x14ac:dyDescent="0.3">
      <c r="A63" s="3"/>
      <c r="B63" s="14" t="s">
        <v>587</v>
      </c>
      <c r="C63" s="14" t="s">
        <v>588</v>
      </c>
      <c r="D63" s="14" t="s">
        <v>589</v>
      </c>
      <c r="E63" s="15">
        <v>3.5449999999999999</v>
      </c>
      <c r="F63" s="15">
        <v>3.5449999999999999</v>
      </c>
      <c r="G63" s="15">
        <f>F63-E63</f>
        <v>0</v>
      </c>
      <c r="H63" s="23">
        <f>G63/E63</f>
        <v>0</v>
      </c>
    </row>
    <row r="64" spans="1:15" x14ac:dyDescent="0.3">
      <c r="A64" s="3"/>
      <c r="B64" s="24" t="s">
        <v>702</v>
      </c>
      <c r="C64" s="24" t="s">
        <v>889</v>
      </c>
      <c r="D64" s="24" t="s">
        <v>703</v>
      </c>
      <c r="E64" s="25">
        <v>3.46</v>
      </c>
      <c r="F64" s="25">
        <v>3.5859999999999999</v>
      </c>
      <c r="G64" s="15">
        <f t="shared" si="8"/>
        <v>0.12599999999999989</v>
      </c>
      <c r="H64" s="23">
        <f>G64/E64</f>
        <v>3.6416184971098234E-2</v>
      </c>
      <c r="I64" s="1"/>
      <c r="J64">
        <v>-0.41700000000000026</v>
      </c>
      <c r="K64">
        <v>-0.10764068146618488</v>
      </c>
      <c r="N64" s="1" t="str">
        <f t="shared" si="3"/>
        <v>070101</v>
      </c>
      <c r="O64" s="1" t="str">
        <f t="shared" si="1"/>
        <v>0701</v>
      </c>
    </row>
    <row r="65" spans="1:15" x14ac:dyDescent="0.3">
      <c r="A65" s="3"/>
      <c r="B65" s="14" t="s">
        <v>704</v>
      </c>
      <c r="C65" s="14" t="s">
        <v>705</v>
      </c>
      <c r="D65" s="14" t="s">
        <v>706</v>
      </c>
      <c r="E65" s="15">
        <v>6.798</v>
      </c>
      <c r="F65" s="15">
        <v>6.798</v>
      </c>
      <c r="G65" s="15">
        <f t="shared" si="8"/>
        <v>0</v>
      </c>
      <c r="H65" s="23">
        <f t="shared" ref="H65:H130" si="10">G65/E65</f>
        <v>0</v>
      </c>
      <c r="I65" s="1"/>
      <c r="J65">
        <v>0</v>
      </c>
      <c r="K65">
        <v>0</v>
      </c>
      <c r="N65" s="1" t="str">
        <f t="shared" si="3"/>
        <v>070301</v>
      </c>
      <c r="O65" s="1" t="str">
        <f t="shared" si="1"/>
        <v>0703</v>
      </c>
    </row>
    <row r="66" spans="1:15" x14ac:dyDescent="0.3">
      <c r="A66" s="3"/>
      <c r="B66" s="14" t="s">
        <v>707</v>
      </c>
      <c r="C66" s="14" t="s">
        <v>708</v>
      </c>
      <c r="D66" s="14" t="s">
        <v>709</v>
      </c>
      <c r="E66" s="15">
        <v>5</v>
      </c>
      <c r="F66" s="15">
        <v>5</v>
      </c>
      <c r="G66" s="15">
        <f t="shared" si="8"/>
        <v>0</v>
      </c>
      <c r="H66" s="23">
        <f t="shared" si="10"/>
        <v>0</v>
      </c>
      <c r="I66" s="1"/>
      <c r="J66">
        <v>0</v>
      </c>
      <c r="K66">
        <v>0</v>
      </c>
      <c r="N66" s="1" t="str">
        <f t="shared" si="3"/>
        <v>070401</v>
      </c>
      <c r="O66" s="1" t="str">
        <f t="shared" ref="O66:O139" si="11">CONCATENATE("0",B66)</f>
        <v>0704</v>
      </c>
    </row>
    <row r="67" spans="1:15" x14ac:dyDescent="0.3">
      <c r="A67" s="3"/>
      <c r="B67" s="26" t="s">
        <v>710</v>
      </c>
      <c r="C67" s="26" t="s">
        <v>711</v>
      </c>
      <c r="D67" s="26" t="s">
        <v>712</v>
      </c>
      <c r="E67" s="27">
        <v>1.7190000000000001</v>
      </c>
      <c r="F67" s="27">
        <v>1.718</v>
      </c>
      <c r="G67" s="15">
        <f t="shared" si="8"/>
        <v>-1.0000000000001119E-3</v>
      </c>
      <c r="H67" s="23">
        <f t="shared" si="10"/>
        <v>-5.8173356602682477E-4</v>
      </c>
      <c r="I67" s="1"/>
      <c r="J67">
        <v>-0.22999999999999998</v>
      </c>
      <c r="K67">
        <v>-0.12665198237885461</v>
      </c>
      <c r="N67" s="1" t="str">
        <f t="shared" si="3"/>
        <v>070501</v>
      </c>
      <c r="O67" s="1" t="str">
        <f t="shared" si="11"/>
        <v>0705</v>
      </c>
    </row>
    <row r="68" spans="1:15" x14ac:dyDescent="0.3">
      <c r="A68" s="3"/>
      <c r="B68" s="14" t="s">
        <v>713</v>
      </c>
      <c r="C68" s="14" t="s">
        <v>714</v>
      </c>
      <c r="D68" s="14" t="s">
        <v>715</v>
      </c>
      <c r="E68" s="15">
        <v>0</v>
      </c>
      <c r="F68" s="15">
        <v>0</v>
      </c>
      <c r="G68" s="15">
        <f t="shared" si="8"/>
        <v>0</v>
      </c>
      <c r="H68" s="23" t="e">
        <f t="shared" si="10"/>
        <v>#DIV/0!</v>
      </c>
      <c r="I68" s="1"/>
      <c r="J68">
        <v>0</v>
      </c>
      <c r="K68">
        <v>0</v>
      </c>
      <c r="N68" s="1" t="str">
        <f t="shared" ref="N68:N139" si="12">CONCATENATE("0",B68,"01")</f>
        <v>070601</v>
      </c>
      <c r="O68" s="1" t="str">
        <f t="shared" si="11"/>
        <v>0706</v>
      </c>
    </row>
    <row r="69" spans="1:15" x14ac:dyDescent="0.3">
      <c r="A69" s="3"/>
      <c r="B69" s="14" t="s">
        <v>716</v>
      </c>
      <c r="C69" s="14" t="s">
        <v>717</v>
      </c>
      <c r="D69" s="14" t="s">
        <v>718</v>
      </c>
      <c r="E69" s="15">
        <v>5</v>
      </c>
      <c r="F69" s="15">
        <v>5</v>
      </c>
      <c r="G69" s="15">
        <f t="shared" si="8"/>
        <v>0</v>
      </c>
      <c r="H69" s="23">
        <f t="shared" si="10"/>
        <v>0</v>
      </c>
      <c r="I69" s="1"/>
      <c r="J69">
        <v>0</v>
      </c>
      <c r="K69">
        <v>0</v>
      </c>
      <c r="N69" s="1" t="str">
        <f t="shared" si="12"/>
        <v>070701</v>
      </c>
      <c r="O69" s="1" t="str">
        <f t="shared" si="11"/>
        <v>0707</v>
      </c>
    </row>
    <row r="70" spans="1:15" x14ac:dyDescent="0.3">
      <c r="A70" s="3"/>
      <c r="B70" s="14" t="s">
        <v>719</v>
      </c>
      <c r="C70" s="14" t="s">
        <v>720</v>
      </c>
      <c r="D70" s="14" t="s">
        <v>721</v>
      </c>
      <c r="E70" s="15">
        <v>0</v>
      </c>
      <c r="F70" s="15">
        <v>0</v>
      </c>
      <c r="G70" s="15">
        <f t="shared" si="8"/>
        <v>0</v>
      </c>
      <c r="H70" s="23" t="e">
        <f t="shared" si="10"/>
        <v>#DIV/0!</v>
      </c>
      <c r="I70" s="1"/>
      <c r="J70">
        <v>0</v>
      </c>
      <c r="K70">
        <v>0</v>
      </c>
      <c r="N70" s="1" t="str">
        <f t="shared" si="12"/>
        <v>070901</v>
      </c>
      <c r="O70" s="1" t="str">
        <f t="shared" si="11"/>
        <v>0709</v>
      </c>
    </row>
    <row r="71" spans="1:15" x14ac:dyDescent="0.3">
      <c r="A71" s="3"/>
      <c r="B71" s="14" t="s">
        <v>722</v>
      </c>
      <c r="C71" s="14" t="s">
        <v>723</v>
      </c>
      <c r="D71" s="14" t="s">
        <v>724</v>
      </c>
      <c r="E71" s="15">
        <v>0</v>
      </c>
      <c r="F71" s="15">
        <v>0</v>
      </c>
      <c r="G71" s="15">
        <f t="shared" si="8"/>
        <v>0</v>
      </c>
      <c r="H71" s="23" t="e">
        <f t="shared" si="10"/>
        <v>#DIV/0!</v>
      </c>
      <c r="I71" s="1"/>
      <c r="J71">
        <v>0</v>
      </c>
      <c r="K71">
        <v>0</v>
      </c>
      <c r="N71" s="1" t="str">
        <f t="shared" si="12"/>
        <v>071001</v>
      </c>
      <c r="O71" s="1" t="str">
        <f t="shared" si="11"/>
        <v>0710</v>
      </c>
    </row>
    <row r="72" spans="1:15" x14ac:dyDescent="0.3">
      <c r="A72" s="3"/>
      <c r="B72" s="14" t="s">
        <v>725</v>
      </c>
      <c r="C72" s="14" t="s">
        <v>726</v>
      </c>
      <c r="D72" s="14" t="s">
        <v>727</v>
      </c>
      <c r="E72" s="15">
        <v>1</v>
      </c>
      <c r="F72" s="15">
        <v>1</v>
      </c>
      <c r="G72" s="15">
        <f t="shared" si="8"/>
        <v>0</v>
      </c>
      <c r="H72" s="23">
        <f t="shared" si="10"/>
        <v>0</v>
      </c>
      <c r="I72" s="1"/>
      <c r="J72">
        <v>0</v>
      </c>
      <c r="K72">
        <v>0</v>
      </c>
      <c r="N72" s="1" t="str">
        <f t="shared" si="12"/>
        <v>071201</v>
      </c>
      <c r="O72" s="1" t="str">
        <f t="shared" si="11"/>
        <v>0712</v>
      </c>
    </row>
    <row r="73" spans="1:15" x14ac:dyDescent="0.3">
      <c r="A73" s="3"/>
      <c r="B73" s="14" t="s">
        <v>728</v>
      </c>
      <c r="C73" s="14" t="s">
        <v>729</v>
      </c>
      <c r="D73" s="14" t="s">
        <v>730</v>
      </c>
      <c r="E73" s="15">
        <v>3.524</v>
      </c>
      <c r="F73" s="15">
        <v>3.524</v>
      </c>
      <c r="G73" s="15">
        <f t="shared" si="8"/>
        <v>0</v>
      </c>
      <c r="H73" s="23">
        <f t="shared" si="10"/>
        <v>0</v>
      </c>
      <c r="I73" s="1"/>
      <c r="J73">
        <v>-0.15799999999999992</v>
      </c>
      <c r="K73">
        <v>-4.1633728590250309E-2</v>
      </c>
      <c r="N73" s="1" t="str">
        <f t="shared" si="12"/>
        <v>071301</v>
      </c>
      <c r="O73" s="1" t="str">
        <f t="shared" si="11"/>
        <v>0713</v>
      </c>
    </row>
    <row r="74" spans="1:15" x14ac:dyDescent="0.3">
      <c r="A74" s="3"/>
      <c r="B74" s="26" t="s">
        <v>731</v>
      </c>
      <c r="C74" s="26" t="s">
        <v>732</v>
      </c>
      <c r="D74" s="26" t="s">
        <v>733</v>
      </c>
      <c r="E74" s="27">
        <v>32.192</v>
      </c>
      <c r="F74" s="27">
        <v>23.539000000000001</v>
      </c>
      <c r="G74" s="15">
        <f t="shared" si="8"/>
        <v>-8.6529999999999987</v>
      </c>
      <c r="H74" s="23">
        <f t="shared" si="10"/>
        <v>-0.26879348906560629</v>
      </c>
      <c r="I74" s="1"/>
      <c r="J74">
        <v>8.4990000000000023</v>
      </c>
      <c r="K74">
        <v>0.21683335034187168</v>
      </c>
      <c r="N74" s="1" t="str">
        <f t="shared" si="12"/>
        <v>071401</v>
      </c>
      <c r="O74" s="1" t="str">
        <f t="shared" si="11"/>
        <v>0714</v>
      </c>
    </row>
    <row r="75" spans="1:15" x14ac:dyDescent="0.3">
      <c r="A75" s="3"/>
      <c r="B75" s="14" t="s">
        <v>734</v>
      </c>
      <c r="C75" s="14" t="s">
        <v>735</v>
      </c>
      <c r="D75" s="14" t="s">
        <v>736</v>
      </c>
      <c r="E75" s="15">
        <v>0</v>
      </c>
      <c r="F75" s="15">
        <v>0</v>
      </c>
      <c r="G75" s="15">
        <f t="shared" si="8"/>
        <v>0</v>
      </c>
      <c r="H75" s="23" t="e">
        <f t="shared" si="10"/>
        <v>#DIV/0!</v>
      </c>
      <c r="I75" s="1"/>
      <c r="J75">
        <v>0</v>
      </c>
      <c r="K75">
        <v>0</v>
      </c>
      <c r="N75" s="1" t="str">
        <f t="shared" si="12"/>
        <v>071501</v>
      </c>
      <c r="O75" s="1" t="str">
        <f t="shared" si="11"/>
        <v>0715</v>
      </c>
    </row>
    <row r="76" spans="1:15" x14ac:dyDescent="0.3">
      <c r="A76" s="3"/>
      <c r="B76" s="14" t="s">
        <v>737</v>
      </c>
      <c r="C76" s="14" t="s">
        <v>738</v>
      </c>
      <c r="D76" s="14" t="s">
        <v>739</v>
      </c>
      <c r="E76" s="15">
        <v>0</v>
      </c>
      <c r="F76" s="15">
        <v>0</v>
      </c>
      <c r="G76" s="15">
        <f t="shared" si="8"/>
        <v>0</v>
      </c>
      <c r="H76" s="23" t="e">
        <f t="shared" si="10"/>
        <v>#DIV/0!</v>
      </c>
      <c r="I76" s="1"/>
      <c r="J76">
        <v>0</v>
      </c>
      <c r="K76">
        <v>0</v>
      </c>
      <c r="N76" s="1" t="str">
        <f t="shared" si="12"/>
        <v>071601</v>
      </c>
      <c r="O76" s="1" t="str">
        <f t="shared" si="11"/>
        <v>0716</v>
      </c>
    </row>
    <row r="77" spans="1:15" x14ac:dyDescent="0.3">
      <c r="A77" s="3"/>
      <c r="B77" s="26" t="s">
        <v>740</v>
      </c>
      <c r="C77" s="26" t="s">
        <v>741</v>
      </c>
      <c r="D77" s="26" t="s">
        <v>742</v>
      </c>
      <c r="E77" s="27">
        <v>18.809000000000001</v>
      </c>
      <c r="F77" s="27">
        <v>18.597999999999999</v>
      </c>
      <c r="G77" s="15">
        <f t="shared" si="8"/>
        <v>-0.21100000000000207</v>
      </c>
      <c r="H77" s="23">
        <f t="shared" si="10"/>
        <v>-1.1218033919932056E-2</v>
      </c>
      <c r="I77" s="1"/>
      <c r="J77">
        <v>0</v>
      </c>
      <c r="K77">
        <v>0</v>
      </c>
      <c r="N77" s="1" t="str">
        <f t="shared" si="12"/>
        <v>071801</v>
      </c>
      <c r="O77" s="1" t="str">
        <f t="shared" si="11"/>
        <v>0718</v>
      </c>
    </row>
    <row r="78" spans="1:15" x14ac:dyDescent="0.3">
      <c r="A78" s="3"/>
      <c r="B78" s="14" t="s">
        <v>743</v>
      </c>
      <c r="C78" s="14" t="s">
        <v>744</v>
      </c>
      <c r="D78" s="14" t="s">
        <v>745</v>
      </c>
      <c r="E78" s="15">
        <v>0.5</v>
      </c>
      <c r="F78" s="15">
        <v>0.5</v>
      </c>
      <c r="G78" s="15">
        <f t="shared" si="8"/>
        <v>0</v>
      </c>
      <c r="H78" s="23">
        <f t="shared" si="10"/>
        <v>0</v>
      </c>
      <c r="I78" s="1"/>
      <c r="J78">
        <v>0</v>
      </c>
      <c r="K78">
        <v>0</v>
      </c>
      <c r="N78" s="1" t="str">
        <f t="shared" si="12"/>
        <v>071901</v>
      </c>
      <c r="O78" s="1" t="str">
        <f t="shared" si="11"/>
        <v>0719</v>
      </c>
    </row>
    <row r="79" spans="1:15" x14ac:dyDescent="0.3">
      <c r="A79" s="3"/>
      <c r="B79" s="14" t="s">
        <v>746</v>
      </c>
      <c r="C79" s="14" t="s">
        <v>747</v>
      </c>
      <c r="D79" s="14" t="s">
        <v>748</v>
      </c>
      <c r="E79" s="15">
        <v>0</v>
      </c>
      <c r="F79" s="15">
        <v>0</v>
      </c>
      <c r="G79" s="15">
        <f t="shared" si="8"/>
        <v>0</v>
      </c>
      <c r="H79" s="23" t="e">
        <f t="shared" si="10"/>
        <v>#DIV/0!</v>
      </c>
      <c r="I79" s="1"/>
      <c r="J79">
        <v>0</v>
      </c>
      <c r="K79">
        <v>0</v>
      </c>
      <c r="N79" s="1" t="str">
        <f t="shared" si="12"/>
        <v>072101</v>
      </c>
      <c r="O79" s="1" t="str">
        <f t="shared" si="11"/>
        <v>0721</v>
      </c>
    </row>
    <row r="80" spans="1:15" x14ac:dyDescent="0.3">
      <c r="A80" s="3"/>
      <c r="B80" s="14" t="s">
        <v>749</v>
      </c>
      <c r="C80" s="14" t="s">
        <v>750</v>
      </c>
      <c r="D80" s="14" t="s">
        <v>751</v>
      </c>
      <c r="E80" s="15">
        <v>0</v>
      </c>
      <c r="F80" s="15">
        <v>0</v>
      </c>
      <c r="G80" s="15">
        <f t="shared" si="8"/>
        <v>0</v>
      </c>
      <c r="H80" s="23" t="e">
        <f t="shared" si="10"/>
        <v>#DIV/0!</v>
      </c>
      <c r="I80" s="1"/>
      <c r="J80">
        <v>0</v>
      </c>
      <c r="K80">
        <v>0</v>
      </c>
      <c r="N80" s="1" t="str">
        <f t="shared" si="12"/>
        <v>072201</v>
      </c>
      <c r="O80" s="1" t="str">
        <f t="shared" si="11"/>
        <v>0722</v>
      </c>
    </row>
    <row r="81" spans="1:15" x14ac:dyDescent="0.3">
      <c r="A81" s="3"/>
      <c r="B81" s="14" t="s">
        <v>752</v>
      </c>
      <c r="C81" s="14" t="s">
        <v>753</v>
      </c>
      <c r="D81" s="14" t="s">
        <v>754</v>
      </c>
      <c r="E81" s="15">
        <v>60</v>
      </c>
      <c r="F81" s="15">
        <v>60</v>
      </c>
      <c r="G81" s="15">
        <f t="shared" si="8"/>
        <v>0</v>
      </c>
      <c r="H81" s="23">
        <f t="shared" si="10"/>
        <v>0</v>
      </c>
      <c r="I81" s="1"/>
      <c r="J81">
        <v>1.421999999999997</v>
      </c>
      <c r="K81">
        <v>2.369999999999995E-2</v>
      </c>
      <c r="N81" s="1" t="str">
        <f t="shared" si="12"/>
        <v>072301</v>
      </c>
      <c r="O81" s="1" t="str">
        <f t="shared" si="11"/>
        <v>0723</v>
      </c>
    </row>
    <row r="82" spans="1:15" x14ac:dyDescent="0.3">
      <c r="A82" s="3"/>
      <c r="B82" s="14" t="s">
        <v>755</v>
      </c>
      <c r="C82" s="14" t="s">
        <v>756</v>
      </c>
      <c r="D82" s="14" t="s">
        <v>757</v>
      </c>
      <c r="E82" s="15">
        <v>60</v>
      </c>
      <c r="F82" s="15">
        <v>60</v>
      </c>
      <c r="G82" s="15">
        <f t="shared" si="8"/>
        <v>0</v>
      </c>
      <c r="H82" s="23">
        <f t="shared" si="10"/>
        <v>0</v>
      </c>
      <c r="I82" s="1"/>
      <c r="J82">
        <v>6.3340000000000032</v>
      </c>
      <c r="K82">
        <v>0.10556666666666673</v>
      </c>
      <c r="N82" s="1" t="str">
        <f t="shared" si="12"/>
        <v>074001</v>
      </c>
      <c r="O82" s="1" t="str">
        <f t="shared" si="11"/>
        <v>0740</v>
      </c>
    </row>
    <row r="83" spans="1:15" x14ac:dyDescent="0.3">
      <c r="A83" s="3"/>
      <c r="B83" s="14" t="s">
        <v>758</v>
      </c>
      <c r="C83" s="14" t="s">
        <v>759</v>
      </c>
      <c r="D83" s="14" t="s">
        <v>760</v>
      </c>
      <c r="E83" s="15">
        <v>5</v>
      </c>
      <c r="F83" s="15">
        <v>5</v>
      </c>
      <c r="G83" s="15">
        <f t="shared" si="8"/>
        <v>0</v>
      </c>
      <c r="H83" s="23">
        <f t="shared" si="10"/>
        <v>0</v>
      </c>
      <c r="I83" s="1"/>
      <c r="J83">
        <v>0</v>
      </c>
      <c r="K83">
        <v>0</v>
      </c>
      <c r="N83" s="1" t="str">
        <f t="shared" si="12"/>
        <v>074101</v>
      </c>
      <c r="O83" s="1" t="str">
        <f t="shared" si="11"/>
        <v>0741</v>
      </c>
    </row>
    <row r="84" spans="1:15" x14ac:dyDescent="0.3">
      <c r="A84" s="3"/>
      <c r="B84" s="14" t="s">
        <v>761</v>
      </c>
      <c r="C84" s="14" t="s">
        <v>762</v>
      </c>
      <c r="D84" s="14" t="s">
        <v>763</v>
      </c>
      <c r="E84" s="15">
        <v>10</v>
      </c>
      <c r="F84" s="15">
        <v>10</v>
      </c>
      <c r="G84" s="15">
        <f t="shared" si="8"/>
        <v>0</v>
      </c>
      <c r="H84" s="23">
        <f t="shared" si="10"/>
        <v>0</v>
      </c>
      <c r="I84" s="1"/>
      <c r="J84">
        <v>0</v>
      </c>
      <c r="K84">
        <v>0</v>
      </c>
      <c r="N84" s="1" t="str">
        <f t="shared" si="12"/>
        <v>074201</v>
      </c>
      <c r="O84" s="1" t="str">
        <f t="shared" si="11"/>
        <v>0742</v>
      </c>
    </row>
    <row r="85" spans="1:15" x14ac:dyDescent="0.3">
      <c r="A85" s="3"/>
      <c r="B85" s="14" t="s">
        <v>764</v>
      </c>
      <c r="C85" s="14" t="s">
        <v>765</v>
      </c>
      <c r="D85" s="14" t="s">
        <v>766</v>
      </c>
      <c r="E85" s="15">
        <v>0</v>
      </c>
      <c r="F85" s="15">
        <v>0</v>
      </c>
      <c r="G85" s="15">
        <f t="shared" si="8"/>
        <v>0</v>
      </c>
      <c r="H85" s="23" t="e">
        <f t="shared" si="10"/>
        <v>#DIV/0!</v>
      </c>
      <c r="I85" s="1"/>
      <c r="J85">
        <v>0</v>
      </c>
      <c r="K85">
        <v>0</v>
      </c>
      <c r="N85" s="1" t="str">
        <f t="shared" si="12"/>
        <v>074301</v>
      </c>
      <c r="O85" s="1" t="str">
        <f t="shared" si="11"/>
        <v>0743</v>
      </c>
    </row>
    <row r="86" spans="1:15" x14ac:dyDescent="0.3">
      <c r="A86" s="3"/>
      <c r="B86" s="14" t="s">
        <v>767</v>
      </c>
      <c r="C86" s="14" t="s">
        <v>768</v>
      </c>
      <c r="D86" s="14" t="s">
        <v>769</v>
      </c>
      <c r="E86" s="15">
        <v>0</v>
      </c>
      <c r="F86" s="15">
        <v>0</v>
      </c>
      <c r="G86" s="15">
        <f t="shared" si="8"/>
        <v>0</v>
      </c>
      <c r="H86" s="23" t="e">
        <f t="shared" si="10"/>
        <v>#DIV/0!</v>
      </c>
      <c r="I86" s="1"/>
      <c r="J86">
        <v>0</v>
      </c>
      <c r="K86">
        <v>0</v>
      </c>
      <c r="N86" s="1" t="str">
        <f t="shared" si="12"/>
        <v>074401</v>
      </c>
      <c r="O86" s="1" t="str">
        <f t="shared" si="11"/>
        <v>0744</v>
      </c>
    </row>
    <row r="87" spans="1:15" x14ac:dyDescent="0.3">
      <c r="A87" s="3"/>
      <c r="B87" s="14" t="s">
        <v>770</v>
      </c>
      <c r="C87" s="14" t="s">
        <v>771</v>
      </c>
      <c r="D87" s="14" t="s">
        <v>772</v>
      </c>
      <c r="E87" s="15">
        <v>0</v>
      </c>
      <c r="F87" s="15">
        <v>0</v>
      </c>
      <c r="G87" s="15">
        <f t="shared" si="8"/>
        <v>0</v>
      </c>
      <c r="H87" s="23" t="e">
        <f t="shared" si="10"/>
        <v>#DIV/0!</v>
      </c>
      <c r="I87" s="1"/>
      <c r="J87">
        <v>0</v>
      </c>
      <c r="K87">
        <v>0</v>
      </c>
      <c r="N87" s="1" t="str">
        <f t="shared" si="12"/>
        <v>074501</v>
      </c>
      <c r="O87" s="1" t="str">
        <f t="shared" si="11"/>
        <v>0745</v>
      </c>
    </row>
    <row r="88" spans="1:15" x14ac:dyDescent="0.3">
      <c r="A88" s="3"/>
      <c r="B88" s="14" t="s">
        <v>773</v>
      </c>
      <c r="C88" s="14" t="s">
        <v>774</v>
      </c>
      <c r="D88" s="14" t="s">
        <v>775</v>
      </c>
      <c r="E88" s="15">
        <v>0</v>
      </c>
      <c r="F88" s="15">
        <v>0</v>
      </c>
      <c r="G88" s="15">
        <f t="shared" si="8"/>
        <v>0</v>
      </c>
      <c r="H88" s="23" t="e">
        <f t="shared" si="10"/>
        <v>#DIV/0!</v>
      </c>
      <c r="I88" s="1"/>
      <c r="J88">
        <v>0</v>
      </c>
      <c r="K88">
        <v>0</v>
      </c>
      <c r="N88" s="1" t="str">
        <f t="shared" si="12"/>
        <v>074601</v>
      </c>
      <c r="O88" s="1" t="str">
        <f t="shared" si="11"/>
        <v>0746</v>
      </c>
    </row>
    <row r="89" spans="1:15" x14ac:dyDescent="0.3">
      <c r="A89" s="3"/>
      <c r="B89" s="14" t="s">
        <v>776</v>
      </c>
      <c r="C89" s="14" t="s">
        <v>777</v>
      </c>
      <c r="D89" s="14" t="s">
        <v>778</v>
      </c>
      <c r="E89" s="15">
        <v>0</v>
      </c>
      <c r="F89" s="15">
        <v>0</v>
      </c>
      <c r="G89" s="15">
        <f t="shared" si="8"/>
        <v>0</v>
      </c>
      <c r="H89" s="23" t="e">
        <f t="shared" si="10"/>
        <v>#DIV/0!</v>
      </c>
      <c r="I89" s="1"/>
      <c r="J89">
        <v>0</v>
      </c>
      <c r="K89">
        <v>0</v>
      </c>
      <c r="N89" s="1" t="str">
        <f t="shared" si="12"/>
        <v>074701</v>
      </c>
      <c r="O89" s="1" t="str">
        <f t="shared" si="11"/>
        <v>0747</v>
      </c>
    </row>
    <row r="90" spans="1:15" x14ac:dyDescent="0.3">
      <c r="A90" s="3"/>
      <c r="B90" s="14" t="s">
        <v>779</v>
      </c>
      <c r="C90" s="14" t="s">
        <v>780</v>
      </c>
      <c r="D90" s="14" t="s">
        <v>781</v>
      </c>
      <c r="E90" s="15">
        <v>0</v>
      </c>
      <c r="F90" s="15">
        <v>0</v>
      </c>
      <c r="G90" s="15">
        <f t="shared" si="8"/>
        <v>0</v>
      </c>
      <c r="H90" s="23" t="e">
        <f t="shared" si="10"/>
        <v>#DIV/0!</v>
      </c>
      <c r="I90" s="1"/>
      <c r="J90">
        <v>0</v>
      </c>
      <c r="K90">
        <v>0</v>
      </c>
      <c r="N90" s="1" t="str">
        <f t="shared" si="12"/>
        <v>074801</v>
      </c>
      <c r="O90" s="1" t="str">
        <f t="shared" si="11"/>
        <v>0748</v>
      </c>
    </row>
    <row r="91" spans="1:15" x14ac:dyDescent="0.3">
      <c r="A91" s="3"/>
      <c r="B91" s="14" t="s">
        <v>782</v>
      </c>
      <c r="C91" s="14" t="s">
        <v>783</v>
      </c>
      <c r="D91" s="14" t="s">
        <v>784</v>
      </c>
      <c r="E91" s="15">
        <v>55.664000000000001</v>
      </c>
      <c r="F91" s="15">
        <v>55.664000000000001</v>
      </c>
      <c r="G91" s="15">
        <f t="shared" si="8"/>
        <v>0</v>
      </c>
      <c r="H91" s="23">
        <f t="shared" si="10"/>
        <v>0</v>
      </c>
      <c r="I91" s="1"/>
      <c r="J91">
        <v>5.277000000000001</v>
      </c>
      <c r="K91">
        <v>0.10554000000000002</v>
      </c>
      <c r="N91" s="1" t="str">
        <f t="shared" si="12"/>
        <v>074901</v>
      </c>
      <c r="O91" s="1" t="str">
        <f t="shared" si="11"/>
        <v>0749</v>
      </c>
    </row>
    <row r="92" spans="1:15" x14ac:dyDescent="0.3">
      <c r="A92" s="3"/>
      <c r="B92" s="26" t="s">
        <v>785</v>
      </c>
      <c r="C92" s="26" t="s">
        <v>786</v>
      </c>
      <c r="D92" s="26" t="s">
        <v>787</v>
      </c>
      <c r="E92" s="27">
        <v>26.141999999999999</v>
      </c>
      <c r="F92" s="27">
        <v>24.087</v>
      </c>
      <c r="G92" s="15">
        <f t="shared" si="8"/>
        <v>-2.0549999999999997</v>
      </c>
      <c r="H92" s="23">
        <f t="shared" si="10"/>
        <v>-7.8609134725728697E-2</v>
      </c>
      <c r="I92" s="1"/>
      <c r="J92">
        <v>-1.827</v>
      </c>
      <c r="K92">
        <v>-0.15840124848274664</v>
      </c>
      <c r="N92" s="1" t="str">
        <f t="shared" si="12"/>
        <v>075001</v>
      </c>
      <c r="O92" s="1" t="str">
        <f t="shared" si="11"/>
        <v>0750</v>
      </c>
    </row>
    <row r="93" spans="1:15" x14ac:dyDescent="0.3">
      <c r="A93" s="3"/>
      <c r="B93" s="24" t="s">
        <v>788</v>
      </c>
      <c r="C93" s="24" t="s">
        <v>789</v>
      </c>
      <c r="D93" s="24" t="s">
        <v>790</v>
      </c>
      <c r="E93" s="25">
        <v>50.872999999999998</v>
      </c>
      <c r="F93" s="25">
        <v>53.542000000000002</v>
      </c>
      <c r="G93" s="15">
        <f t="shared" si="8"/>
        <v>2.669000000000004</v>
      </c>
      <c r="H93" s="23">
        <f t="shared" si="10"/>
        <v>5.2463978927918625E-2</v>
      </c>
      <c r="I93" s="1"/>
      <c r="J93">
        <v>50</v>
      </c>
      <c r="K93" t="s">
        <v>791</v>
      </c>
      <c r="N93" s="1" t="str">
        <f t="shared" si="12"/>
        <v>075101</v>
      </c>
      <c r="O93" s="1" t="str">
        <f t="shared" si="11"/>
        <v>0751</v>
      </c>
    </row>
    <row r="94" spans="1:15" x14ac:dyDescent="0.3">
      <c r="A94" s="3"/>
      <c r="B94" s="14" t="s">
        <v>792</v>
      </c>
      <c r="C94" s="14" t="s">
        <v>793</v>
      </c>
      <c r="D94" s="14" t="s">
        <v>794</v>
      </c>
      <c r="E94" s="15">
        <v>0</v>
      </c>
      <c r="F94" s="15">
        <v>0</v>
      </c>
      <c r="G94" s="15">
        <f t="shared" si="8"/>
        <v>0</v>
      </c>
      <c r="H94" s="23" t="e">
        <f t="shared" si="10"/>
        <v>#DIV/0!</v>
      </c>
      <c r="I94" s="1"/>
      <c r="J94">
        <v>0</v>
      </c>
      <c r="K94">
        <v>0</v>
      </c>
      <c r="N94" s="1" t="str">
        <f t="shared" si="12"/>
        <v>075201</v>
      </c>
      <c r="O94" s="1" t="str">
        <f t="shared" si="11"/>
        <v>0752</v>
      </c>
    </row>
    <row r="95" spans="1:15" x14ac:dyDescent="0.3">
      <c r="A95" s="3"/>
      <c r="B95" s="14" t="s">
        <v>795</v>
      </c>
      <c r="C95" s="14" t="s">
        <v>796</v>
      </c>
      <c r="D95" s="14" t="s">
        <v>797</v>
      </c>
      <c r="E95" s="15">
        <v>0</v>
      </c>
      <c r="F95" s="15">
        <v>0</v>
      </c>
      <c r="G95" s="15">
        <f t="shared" si="8"/>
        <v>0</v>
      </c>
      <c r="H95" s="23" t="e">
        <f t="shared" si="10"/>
        <v>#DIV/0!</v>
      </c>
      <c r="I95" s="1"/>
      <c r="J95">
        <v>0</v>
      </c>
      <c r="K95">
        <v>0</v>
      </c>
      <c r="N95" s="1" t="str">
        <f t="shared" si="12"/>
        <v>075301</v>
      </c>
      <c r="O95" s="1" t="str">
        <f t="shared" si="11"/>
        <v>0753</v>
      </c>
    </row>
    <row r="96" spans="1:15" x14ac:dyDescent="0.3">
      <c r="A96" s="3"/>
      <c r="B96" s="24" t="s">
        <v>798</v>
      </c>
      <c r="C96" s="24" t="s">
        <v>799</v>
      </c>
      <c r="D96" s="24" t="s">
        <v>800</v>
      </c>
      <c r="E96" s="25">
        <v>40</v>
      </c>
      <c r="F96" s="25">
        <v>45</v>
      </c>
      <c r="G96" s="15">
        <f t="shared" si="8"/>
        <v>5</v>
      </c>
      <c r="H96" s="23">
        <f t="shared" si="10"/>
        <v>0.125</v>
      </c>
      <c r="I96" s="1"/>
      <c r="J96">
        <v>5</v>
      </c>
      <c r="K96" t="s">
        <v>791</v>
      </c>
      <c r="N96" s="1" t="str">
        <f t="shared" si="12"/>
        <v>075401</v>
      </c>
      <c r="O96" s="1" t="str">
        <f t="shared" si="11"/>
        <v>0754</v>
      </c>
    </row>
    <row r="97" spans="1:15" x14ac:dyDescent="0.3">
      <c r="A97" s="3"/>
      <c r="B97" s="14" t="s">
        <v>801</v>
      </c>
      <c r="C97" s="14" t="s">
        <v>802</v>
      </c>
      <c r="D97" s="14" t="s">
        <v>803</v>
      </c>
      <c r="E97" s="15">
        <v>0</v>
      </c>
      <c r="F97" s="15">
        <v>0</v>
      </c>
      <c r="G97" s="15">
        <f t="shared" si="8"/>
        <v>0</v>
      </c>
      <c r="H97" s="23" t="e">
        <f t="shared" si="10"/>
        <v>#DIV/0!</v>
      </c>
      <c r="I97" s="1"/>
      <c r="J97">
        <v>0</v>
      </c>
      <c r="K97">
        <v>0</v>
      </c>
      <c r="N97" s="1" t="str">
        <f t="shared" si="12"/>
        <v>075501</v>
      </c>
      <c r="O97" s="1" t="str">
        <f t="shared" si="11"/>
        <v>0755</v>
      </c>
    </row>
    <row r="98" spans="1:15" s="7" customFormat="1" x14ac:dyDescent="0.3">
      <c r="A98" s="3"/>
      <c r="B98" s="16">
        <v>756</v>
      </c>
      <c r="C98" s="14" t="s">
        <v>893</v>
      </c>
      <c r="D98" s="14" t="s">
        <v>902</v>
      </c>
      <c r="E98" s="15">
        <v>16.597000000000001</v>
      </c>
      <c r="F98" s="15">
        <v>16.597000000000001</v>
      </c>
      <c r="G98" s="15">
        <f t="shared" si="8"/>
        <v>0</v>
      </c>
      <c r="H98" s="23">
        <f t="shared" si="10"/>
        <v>0</v>
      </c>
    </row>
    <row r="99" spans="1:15" s="7" customFormat="1" x14ac:dyDescent="0.3">
      <c r="A99" s="3"/>
      <c r="B99" s="16">
        <v>757</v>
      </c>
      <c r="C99" s="14" t="s">
        <v>894</v>
      </c>
      <c r="D99" s="14" t="s">
        <v>895</v>
      </c>
      <c r="E99" s="15">
        <v>55.664000000000001</v>
      </c>
      <c r="F99" s="15">
        <v>55.664000000000001</v>
      </c>
      <c r="G99" s="15">
        <f t="shared" si="8"/>
        <v>0</v>
      </c>
      <c r="H99" s="23">
        <f t="shared" si="10"/>
        <v>0</v>
      </c>
    </row>
    <row r="100" spans="1:15" s="7" customFormat="1" x14ac:dyDescent="0.3">
      <c r="A100" s="3"/>
      <c r="B100" s="16">
        <v>758</v>
      </c>
      <c r="C100" s="14" t="s">
        <v>896</v>
      </c>
      <c r="D100" s="14" t="s">
        <v>903</v>
      </c>
      <c r="E100" s="15">
        <v>37.832000000000001</v>
      </c>
      <c r="F100" s="15">
        <v>37.832000000000001</v>
      </c>
      <c r="G100" s="15">
        <f t="shared" si="8"/>
        <v>0</v>
      </c>
      <c r="H100" s="23">
        <f t="shared" si="10"/>
        <v>0</v>
      </c>
    </row>
    <row r="101" spans="1:15" s="7" customFormat="1" x14ac:dyDescent="0.3">
      <c r="A101" s="3"/>
      <c r="B101" s="16">
        <v>759</v>
      </c>
      <c r="C101" s="14" t="s">
        <v>897</v>
      </c>
      <c r="D101" s="14" t="s">
        <v>904</v>
      </c>
      <c r="E101" s="15">
        <v>0</v>
      </c>
      <c r="F101" s="15">
        <v>0</v>
      </c>
      <c r="G101" s="15">
        <f t="shared" si="8"/>
        <v>0</v>
      </c>
      <c r="H101" s="23" t="e">
        <f t="shared" si="10"/>
        <v>#DIV/0!</v>
      </c>
    </row>
    <row r="102" spans="1:15" s="7" customFormat="1" x14ac:dyDescent="0.3">
      <c r="A102" s="3"/>
      <c r="B102" s="16">
        <v>760</v>
      </c>
      <c r="C102" s="14" t="s">
        <v>947</v>
      </c>
      <c r="D102" s="14" t="s">
        <v>948</v>
      </c>
      <c r="E102" s="15"/>
      <c r="F102" s="15">
        <v>0</v>
      </c>
      <c r="G102" s="15">
        <f t="shared" si="8"/>
        <v>0</v>
      </c>
      <c r="H102" s="23" t="e">
        <f t="shared" si="10"/>
        <v>#DIV/0!</v>
      </c>
    </row>
    <row r="103" spans="1:15" s="7" customFormat="1" x14ac:dyDescent="0.3">
      <c r="A103" s="3"/>
      <c r="B103" s="28">
        <v>761</v>
      </c>
      <c r="C103" s="24" t="s">
        <v>949</v>
      </c>
      <c r="D103" s="24" t="s">
        <v>950</v>
      </c>
      <c r="E103" s="25">
        <v>0</v>
      </c>
      <c r="F103" s="25">
        <v>50</v>
      </c>
      <c r="G103" s="25">
        <f t="shared" si="8"/>
        <v>50</v>
      </c>
      <c r="H103" s="47" t="e">
        <f t="shared" si="10"/>
        <v>#DIV/0!</v>
      </c>
    </row>
    <row r="104" spans="1:15" s="7" customFormat="1" x14ac:dyDescent="0.3">
      <c r="A104" s="3"/>
      <c r="B104" s="16">
        <v>762</v>
      </c>
      <c r="C104" s="14" t="s">
        <v>951</v>
      </c>
      <c r="D104" s="14" t="s">
        <v>956</v>
      </c>
      <c r="E104" s="15">
        <v>0</v>
      </c>
      <c r="F104" s="15">
        <v>0</v>
      </c>
      <c r="G104" s="15">
        <f t="shared" si="8"/>
        <v>0</v>
      </c>
      <c r="H104" s="23" t="e">
        <f t="shared" si="10"/>
        <v>#DIV/0!</v>
      </c>
    </row>
    <row r="105" spans="1:15" s="7" customFormat="1" x14ac:dyDescent="0.3">
      <c r="A105" s="3"/>
      <c r="B105" s="16">
        <v>763</v>
      </c>
      <c r="C105" s="14" t="s">
        <v>952</v>
      </c>
      <c r="D105" s="14" t="s">
        <v>957</v>
      </c>
      <c r="E105" s="15">
        <v>0</v>
      </c>
      <c r="F105" s="15">
        <v>0</v>
      </c>
      <c r="G105" s="15">
        <f t="shared" si="8"/>
        <v>0</v>
      </c>
      <c r="H105" s="23" t="e">
        <f t="shared" si="10"/>
        <v>#DIV/0!</v>
      </c>
    </row>
    <row r="106" spans="1:15" s="7" customFormat="1" x14ac:dyDescent="0.3">
      <c r="A106" s="3"/>
      <c r="B106" s="16">
        <v>764</v>
      </c>
      <c r="C106" s="14" t="s">
        <v>953</v>
      </c>
      <c r="D106" s="14" t="s">
        <v>958</v>
      </c>
      <c r="E106" s="15">
        <v>0</v>
      </c>
      <c r="F106" s="15">
        <v>0</v>
      </c>
      <c r="G106" s="15">
        <f t="shared" si="8"/>
        <v>0</v>
      </c>
      <c r="H106" s="23" t="e">
        <f t="shared" si="10"/>
        <v>#DIV/0!</v>
      </c>
    </row>
    <row r="107" spans="1:15" s="7" customFormat="1" x14ac:dyDescent="0.3">
      <c r="A107" s="3"/>
      <c r="B107" s="16">
        <v>765</v>
      </c>
      <c r="C107" s="14" t="s">
        <v>954</v>
      </c>
      <c r="D107" s="14" t="s">
        <v>959</v>
      </c>
      <c r="E107" s="15">
        <v>0</v>
      </c>
      <c r="F107" s="15">
        <v>0</v>
      </c>
      <c r="G107" s="15">
        <f t="shared" si="8"/>
        <v>0</v>
      </c>
      <c r="H107" s="23" t="e">
        <f t="shared" si="10"/>
        <v>#DIV/0!</v>
      </c>
    </row>
    <row r="108" spans="1:15" s="7" customFormat="1" x14ac:dyDescent="0.3">
      <c r="A108" s="3"/>
      <c r="B108" s="28">
        <v>766</v>
      </c>
      <c r="C108" s="24" t="s">
        <v>955</v>
      </c>
      <c r="D108" s="24" t="s">
        <v>960</v>
      </c>
      <c r="E108" s="25">
        <v>0</v>
      </c>
      <c r="F108" s="25">
        <v>50</v>
      </c>
      <c r="G108" s="25">
        <f t="shared" si="8"/>
        <v>50</v>
      </c>
      <c r="H108" s="47" t="e">
        <f t="shared" si="10"/>
        <v>#DIV/0!</v>
      </c>
    </row>
    <row r="109" spans="1:15" x14ac:dyDescent="0.3">
      <c r="A109" s="3"/>
      <c r="B109" s="26" t="s">
        <v>804</v>
      </c>
      <c r="C109" s="26" t="s">
        <v>805</v>
      </c>
      <c r="D109" s="26" t="s">
        <v>806</v>
      </c>
      <c r="E109" s="27">
        <v>8.7100000000000009</v>
      </c>
      <c r="F109" s="27">
        <v>8.2100000000000009</v>
      </c>
      <c r="G109" s="15">
        <f t="shared" si="8"/>
        <v>-0.5</v>
      </c>
      <c r="H109" s="23">
        <f t="shared" si="10"/>
        <v>-5.7405281285878296E-2</v>
      </c>
      <c r="I109" s="1"/>
      <c r="J109">
        <v>-2.8580000000000005</v>
      </c>
      <c r="K109">
        <v>-0.19181208053691279</v>
      </c>
      <c r="N109" s="1" t="str">
        <f t="shared" si="12"/>
        <v>080401</v>
      </c>
      <c r="O109" s="1" t="str">
        <f t="shared" si="11"/>
        <v>0804</v>
      </c>
    </row>
    <row r="110" spans="1:15" x14ac:dyDescent="0.3">
      <c r="A110" s="3"/>
      <c r="B110" s="26" t="s">
        <v>807</v>
      </c>
      <c r="C110" s="26" t="s">
        <v>808</v>
      </c>
      <c r="D110" s="26" t="s">
        <v>809</v>
      </c>
      <c r="E110" s="27">
        <v>23.85</v>
      </c>
      <c r="F110" s="27">
        <v>22.97</v>
      </c>
      <c r="G110" s="15">
        <f t="shared" si="8"/>
        <v>-0.88000000000000256</v>
      </c>
      <c r="H110" s="23">
        <f t="shared" si="10"/>
        <v>-3.6897274633123797E-2</v>
      </c>
      <c r="I110" s="1"/>
      <c r="J110">
        <v>-1</v>
      </c>
      <c r="K110">
        <v>-3.8461538461538464E-2</v>
      </c>
      <c r="N110" s="1" t="str">
        <f t="shared" si="12"/>
        <v>081801</v>
      </c>
      <c r="O110" s="1" t="str">
        <f t="shared" si="11"/>
        <v>0818</v>
      </c>
    </row>
    <row r="111" spans="1:15" x14ac:dyDescent="0.3">
      <c r="A111" s="3"/>
      <c r="B111" s="28">
        <v>81803</v>
      </c>
      <c r="C111" s="24" t="s">
        <v>878</v>
      </c>
      <c r="D111" s="24" t="s">
        <v>810</v>
      </c>
      <c r="E111" s="25">
        <v>8.85</v>
      </c>
      <c r="F111" s="25">
        <v>9.25</v>
      </c>
      <c r="G111" s="15">
        <f t="shared" si="8"/>
        <v>0.40000000000000036</v>
      </c>
      <c r="H111" s="23">
        <f t="shared" si="10"/>
        <v>4.5197740112994392E-2</v>
      </c>
      <c r="I111" s="1"/>
      <c r="J111">
        <v>-16</v>
      </c>
      <c r="K111">
        <v>-0.61538461538461542</v>
      </c>
      <c r="N111" s="1" t="str">
        <f>CONCATENATE("0",B111,"03")</f>
        <v>08180303</v>
      </c>
      <c r="O111" s="1" t="str">
        <f t="shared" si="11"/>
        <v>081803</v>
      </c>
    </row>
    <row r="112" spans="1:15" x14ac:dyDescent="0.3">
      <c r="A112" s="3"/>
      <c r="B112" s="14" t="s">
        <v>811</v>
      </c>
      <c r="C112" s="14" t="s">
        <v>812</v>
      </c>
      <c r="D112" s="14" t="s">
        <v>813</v>
      </c>
      <c r="E112" s="15">
        <v>25</v>
      </c>
      <c r="F112" s="15">
        <v>25</v>
      </c>
      <c r="G112" s="15">
        <f t="shared" si="8"/>
        <v>0</v>
      </c>
      <c r="H112" s="23">
        <f t="shared" si="10"/>
        <v>0</v>
      </c>
      <c r="I112" s="1"/>
      <c r="J112">
        <v>-5</v>
      </c>
      <c r="K112">
        <v>-0.16666666666666666</v>
      </c>
      <c r="N112" s="1" t="str">
        <f t="shared" si="12"/>
        <v>082101</v>
      </c>
      <c r="O112" s="1" t="str">
        <f t="shared" si="11"/>
        <v>0821</v>
      </c>
    </row>
    <row r="113" spans="1:15" x14ac:dyDescent="0.3">
      <c r="A113" s="3"/>
      <c r="B113" s="14" t="s">
        <v>814</v>
      </c>
      <c r="C113" s="14" t="s">
        <v>815</v>
      </c>
      <c r="D113" s="14" t="s">
        <v>816</v>
      </c>
      <c r="E113" s="15">
        <v>55.664000000000001</v>
      </c>
      <c r="F113" s="15">
        <v>55.664000000000001</v>
      </c>
      <c r="G113" s="15">
        <f t="shared" si="8"/>
        <v>0</v>
      </c>
      <c r="H113" s="23">
        <f t="shared" si="10"/>
        <v>0</v>
      </c>
      <c r="I113" s="1"/>
      <c r="J113">
        <v>0</v>
      </c>
      <c r="K113">
        <v>0</v>
      </c>
      <c r="N113" s="1" t="str">
        <f t="shared" si="12"/>
        <v>082201</v>
      </c>
      <c r="O113" s="1" t="str">
        <f t="shared" si="11"/>
        <v>0822</v>
      </c>
    </row>
    <row r="114" spans="1:15" x14ac:dyDescent="0.3">
      <c r="A114" s="3"/>
      <c r="B114" s="26" t="s">
        <v>817</v>
      </c>
      <c r="C114" s="26" t="s">
        <v>818</v>
      </c>
      <c r="D114" s="26" t="s">
        <v>819</v>
      </c>
      <c r="E114" s="27">
        <v>55.665999999999997</v>
      </c>
      <c r="F114" s="27">
        <v>55.664000000000001</v>
      </c>
      <c r="G114" s="15">
        <f t="shared" ref="G114:G139" si="13">F114-E114</f>
        <v>-1.9999999999953388E-3</v>
      </c>
      <c r="H114" s="23">
        <f t="shared" si="10"/>
        <v>-3.5928573994814413E-5</v>
      </c>
      <c r="I114" s="1"/>
      <c r="J114">
        <v>5.277000000000001</v>
      </c>
      <c r="K114">
        <v>0.10554000000000002</v>
      </c>
      <c r="N114" s="1" t="str">
        <f t="shared" si="12"/>
        <v>082301</v>
      </c>
      <c r="O114" s="1" t="str">
        <f t="shared" si="11"/>
        <v>0823</v>
      </c>
    </row>
    <row r="115" spans="1:15" x14ac:dyDescent="0.3">
      <c r="A115" s="3"/>
      <c r="B115" s="24" t="s">
        <v>820</v>
      </c>
      <c r="C115" s="24" t="s">
        <v>821</v>
      </c>
      <c r="D115" s="24" t="s">
        <v>822</v>
      </c>
      <c r="E115" s="25">
        <v>49.655000000000001</v>
      </c>
      <c r="F115" s="25">
        <v>52.664000000000001</v>
      </c>
      <c r="G115" s="15">
        <f t="shared" si="13"/>
        <v>3.0090000000000003</v>
      </c>
      <c r="H115" s="23">
        <f t="shared" si="10"/>
        <v>6.0598127076830134E-2</v>
      </c>
      <c r="I115" s="1"/>
      <c r="J115">
        <v>0</v>
      </c>
      <c r="K115">
        <v>0</v>
      </c>
      <c r="N115" s="1" t="str">
        <f t="shared" si="12"/>
        <v>082401</v>
      </c>
      <c r="O115" s="1" t="str">
        <f t="shared" si="11"/>
        <v>0824</v>
      </c>
    </row>
    <row r="116" spans="1:15" x14ac:dyDescent="0.3">
      <c r="A116" s="3"/>
      <c r="B116" s="14" t="s">
        <v>823</v>
      </c>
      <c r="C116" s="14" t="s">
        <v>824</v>
      </c>
      <c r="D116" s="14" t="s">
        <v>825</v>
      </c>
      <c r="E116" s="15">
        <v>50</v>
      </c>
      <c r="F116" s="15">
        <v>50</v>
      </c>
      <c r="G116" s="15">
        <f t="shared" si="13"/>
        <v>0</v>
      </c>
      <c r="H116" s="23">
        <f t="shared" si="10"/>
        <v>0</v>
      </c>
      <c r="I116" s="1"/>
      <c r="J116">
        <v>50</v>
      </c>
      <c r="K116" t="s">
        <v>791</v>
      </c>
      <c r="N116" s="1" t="str">
        <f t="shared" si="12"/>
        <v>082601</v>
      </c>
      <c r="O116" s="1" t="str">
        <f t="shared" si="11"/>
        <v>0826</v>
      </c>
    </row>
    <row r="117" spans="1:15" x14ac:dyDescent="0.3">
      <c r="A117" s="3"/>
      <c r="B117" s="14" t="s">
        <v>826</v>
      </c>
      <c r="C117" s="14" t="s">
        <v>827</v>
      </c>
      <c r="D117" s="14" t="s">
        <v>828</v>
      </c>
      <c r="E117" s="15">
        <v>55.662999999999997</v>
      </c>
      <c r="F117" s="15">
        <v>55.662999999999997</v>
      </c>
      <c r="G117" s="15">
        <f t="shared" si="13"/>
        <v>0</v>
      </c>
      <c r="H117" s="23">
        <f t="shared" si="10"/>
        <v>0</v>
      </c>
      <c r="I117" s="1"/>
      <c r="J117">
        <v>5.277000000000001</v>
      </c>
      <c r="K117">
        <v>0.10554000000000002</v>
      </c>
      <c r="N117" s="1" t="str">
        <f t="shared" si="12"/>
        <v>082701</v>
      </c>
      <c r="O117" s="1" t="str">
        <f t="shared" si="11"/>
        <v>0827</v>
      </c>
    </row>
    <row r="118" spans="1:15" x14ac:dyDescent="0.3">
      <c r="A118" s="3"/>
      <c r="B118" s="24" t="s">
        <v>829</v>
      </c>
      <c r="C118" s="24" t="s">
        <v>830</v>
      </c>
      <c r="D118" s="24" t="s">
        <v>831</v>
      </c>
      <c r="E118" s="25">
        <v>45</v>
      </c>
      <c r="F118" s="25">
        <v>50</v>
      </c>
      <c r="G118" s="15">
        <f t="shared" si="13"/>
        <v>5</v>
      </c>
      <c r="H118" s="23">
        <f t="shared" si="10"/>
        <v>0.1111111111111111</v>
      </c>
      <c r="I118" s="1"/>
      <c r="J118">
        <v>0</v>
      </c>
      <c r="K118">
        <v>0</v>
      </c>
      <c r="N118" s="1" t="str">
        <f t="shared" si="12"/>
        <v>082801</v>
      </c>
      <c r="O118" s="1" t="str">
        <f t="shared" si="11"/>
        <v>0828</v>
      </c>
    </row>
    <row r="119" spans="1:15" x14ac:dyDescent="0.3">
      <c r="A119" s="3"/>
      <c r="B119" s="14" t="s">
        <v>832</v>
      </c>
      <c r="C119" s="14" t="s">
        <v>833</v>
      </c>
      <c r="D119" s="14" t="s">
        <v>834</v>
      </c>
      <c r="E119" s="15">
        <v>66.796999999999997</v>
      </c>
      <c r="F119" s="15">
        <v>66.796999999999997</v>
      </c>
      <c r="G119" s="15">
        <f t="shared" si="13"/>
        <v>0</v>
      </c>
      <c r="H119" s="23">
        <f t="shared" si="10"/>
        <v>0</v>
      </c>
      <c r="I119" s="1"/>
      <c r="J119">
        <v>10.334000000000003</v>
      </c>
      <c r="K119">
        <v>0.18453571428571433</v>
      </c>
      <c r="N119" s="1" t="str">
        <f t="shared" si="12"/>
        <v>082901</v>
      </c>
      <c r="O119" s="1" t="str">
        <f t="shared" si="11"/>
        <v>0829</v>
      </c>
    </row>
    <row r="120" spans="1:15" x14ac:dyDescent="0.3">
      <c r="A120" s="3"/>
      <c r="B120" s="14" t="s">
        <v>835</v>
      </c>
      <c r="C120" s="14" t="s">
        <v>836</v>
      </c>
      <c r="D120" s="14" t="s">
        <v>837</v>
      </c>
      <c r="E120" s="15">
        <v>45</v>
      </c>
      <c r="F120" s="15">
        <v>45</v>
      </c>
      <c r="G120" s="15">
        <f t="shared" si="13"/>
        <v>0</v>
      </c>
      <c r="H120" s="23">
        <f t="shared" si="10"/>
        <v>0</v>
      </c>
      <c r="I120" s="1"/>
      <c r="J120">
        <v>7.9660000000000011</v>
      </c>
      <c r="K120">
        <v>0.19064713766034849</v>
      </c>
      <c r="N120" s="1" t="str">
        <f t="shared" si="12"/>
        <v>083001</v>
      </c>
      <c r="O120" s="1" t="str">
        <f t="shared" si="11"/>
        <v>0830</v>
      </c>
    </row>
    <row r="121" spans="1:15" x14ac:dyDescent="0.3">
      <c r="A121" s="3"/>
      <c r="B121" s="14" t="s">
        <v>838</v>
      </c>
      <c r="C121" s="14" t="s">
        <v>839</v>
      </c>
      <c r="D121" s="14" t="s">
        <v>840</v>
      </c>
      <c r="E121" s="15">
        <v>30</v>
      </c>
      <c r="F121" s="15">
        <v>30</v>
      </c>
      <c r="G121" s="15">
        <f t="shared" si="13"/>
        <v>0</v>
      </c>
      <c r="H121" s="23">
        <f t="shared" si="10"/>
        <v>0</v>
      </c>
      <c r="I121" s="1"/>
      <c r="J121">
        <v>30</v>
      </c>
      <c r="K121" t="s">
        <v>791</v>
      </c>
      <c r="N121" s="1" t="str">
        <f t="shared" si="12"/>
        <v>083101</v>
      </c>
      <c r="O121" s="1" t="str">
        <f t="shared" si="11"/>
        <v>0831</v>
      </c>
    </row>
    <row r="122" spans="1:15" s="7" customFormat="1" ht="15.75" customHeight="1" x14ac:dyDescent="0.3">
      <c r="A122" s="3"/>
      <c r="B122" s="28">
        <v>834</v>
      </c>
      <c r="C122" s="24" t="s">
        <v>899</v>
      </c>
      <c r="D122" s="24" t="s">
        <v>905</v>
      </c>
      <c r="E122" s="25">
        <v>16.699000000000002</v>
      </c>
      <c r="F122" s="25">
        <v>72.363</v>
      </c>
      <c r="G122" s="15">
        <f t="shared" si="13"/>
        <v>55.664000000000001</v>
      </c>
      <c r="H122" s="23">
        <f t="shared" si="10"/>
        <v>3.3333732558835858</v>
      </c>
    </row>
    <row r="123" spans="1:15" s="7" customFormat="1" ht="15.75" customHeight="1" x14ac:dyDescent="0.3">
      <c r="A123" s="3"/>
      <c r="B123" s="16">
        <v>835</v>
      </c>
      <c r="C123" s="14" t="s">
        <v>900</v>
      </c>
      <c r="D123" s="14" t="s">
        <v>906</v>
      </c>
      <c r="E123" s="15">
        <v>16.699000000000002</v>
      </c>
      <c r="F123" s="15">
        <v>16.699000000000002</v>
      </c>
      <c r="G123" s="15">
        <f t="shared" si="13"/>
        <v>0</v>
      </c>
      <c r="H123" s="23">
        <f t="shared" si="10"/>
        <v>0</v>
      </c>
    </row>
    <row r="124" spans="1:15" s="7" customFormat="1" x14ac:dyDescent="0.3">
      <c r="A124" s="3"/>
      <c r="B124" s="16">
        <v>836</v>
      </c>
      <c r="C124" s="14" t="s">
        <v>901</v>
      </c>
      <c r="D124" s="14" t="s">
        <v>907</v>
      </c>
      <c r="E124" s="15">
        <v>16.699000000000002</v>
      </c>
      <c r="F124" s="15">
        <v>16.699000000000002</v>
      </c>
      <c r="G124" s="15">
        <f t="shared" si="13"/>
        <v>0</v>
      </c>
      <c r="H124" s="23">
        <f t="shared" si="10"/>
        <v>0</v>
      </c>
    </row>
    <row r="125" spans="1:15" x14ac:dyDescent="0.3">
      <c r="A125" s="3" t="s">
        <v>841</v>
      </c>
      <c r="G125" s="15"/>
      <c r="H125" s="23"/>
      <c r="I125" s="1"/>
      <c r="N125" s="1"/>
      <c r="O125" s="1"/>
    </row>
    <row r="126" spans="1:15" ht="16.5" customHeight="1" x14ac:dyDescent="0.3">
      <c r="A126" s="3"/>
      <c r="B126" s="24" t="s">
        <v>842</v>
      </c>
      <c r="C126" s="24" t="s">
        <v>843</v>
      </c>
      <c r="D126" s="24" t="s">
        <v>844</v>
      </c>
      <c r="E126" s="25">
        <v>6.4969999999999999</v>
      </c>
      <c r="F126" s="25">
        <v>6.5170000000000003</v>
      </c>
      <c r="G126" s="15">
        <f t="shared" si="13"/>
        <v>2.0000000000000462E-2</v>
      </c>
      <c r="H126" s="23">
        <f t="shared" si="10"/>
        <v>3.0783438510082286E-3</v>
      </c>
      <c r="I126" s="1"/>
      <c r="J126">
        <v>0.28300000000000036</v>
      </c>
      <c r="K126">
        <v>4.0388183245326156E-2</v>
      </c>
      <c r="N126" s="1" t="str">
        <f t="shared" si="12"/>
        <v>080101</v>
      </c>
      <c r="O126" s="1" t="str">
        <f t="shared" si="11"/>
        <v>0801</v>
      </c>
    </row>
    <row r="127" spans="1:15" x14ac:dyDescent="0.3">
      <c r="A127" s="3"/>
      <c r="B127" s="14" t="s">
        <v>845</v>
      </c>
      <c r="C127" s="14" t="s">
        <v>846</v>
      </c>
      <c r="D127" s="14" t="s">
        <v>847</v>
      </c>
      <c r="E127" s="15">
        <v>5.0910000000000002</v>
      </c>
      <c r="F127" s="15">
        <v>5.0910000000000002</v>
      </c>
      <c r="G127" s="15">
        <f t="shared" si="13"/>
        <v>0</v>
      </c>
      <c r="H127" s="23">
        <f t="shared" si="10"/>
        <v>0</v>
      </c>
      <c r="I127" s="1"/>
      <c r="J127">
        <v>0</v>
      </c>
      <c r="K127">
        <v>0</v>
      </c>
      <c r="N127" s="1" t="str">
        <f t="shared" si="12"/>
        <v>080201</v>
      </c>
      <c r="O127" s="1" t="str">
        <f t="shared" si="11"/>
        <v>0802</v>
      </c>
    </row>
    <row r="128" spans="1:15" x14ac:dyDescent="0.3">
      <c r="A128" s="3"/>
      <c r="B128" s="14" t="s">
        <v>848</v>
      </c>
      <c r="C128" s="14" t="s">
        <v>849</v>
      </c>
      <c r="D128" s="14" t="s">
        <v>850</v>
      </c>
      <c r="E128" s="15">
        <v>0</v>
      </c>
      <c r="F128" s="15">
        <v>0</v>
      </c>
      <c r="G128" s="15">
        <f t="shared" si="13"/>
        <v>0</v>
      </c>
      <c r="H128" s="23" t="e">
        <f t="shared" si="10"/>
        <v>#DIV/0!</v>
      </c>
      <c r="I128" s="1"/>
      <c r="J128">
        <v>0</v>
      </c>
      <c r="K128">
        <v>0</v>
      </c>
      <c r="N128" s="1" t="str">
        <f t="shared" si="12"/>
        <v>081001</v>
      </c>
      <c r="O128" s="1" t="str">
        <f t="shared" si="11"/>
        <v>0810</v>
      </c>
    </row>
    <row r="129" spans="1:15" x14ac:dyDescent="0.3">
      <c r="A129" s="3"/>
      <c r="B129" s="14" t="s">
        <v>851</v>
      </c>
      <c r="C129" s="14" t="s">
        <v>852</v>
      </c>
      <c r="D129" s="14" t="s">
        <v>853</v>
      </c>
      <c r="E129" s="15">
        <v>0</v>
      </c>
      <c r="F129" s="15">
        <v>0</v>
      </c>
      <c r="G129" s="15">
        <f t="shared" si="13"/>
        <v>0</v>
      </c>
      <c r="H129" s="23" t="e">
        <f t="shared" si="10"/>
        <v>#DIV/0!</v>
      </c>
      <c r="I129" s="1"/>
      <c r="J129">
        <v>0</v>
      </c>
      <c r="K129">
        <v>0</v>
      </c>
      <c r="N129" s="1" t="str">
        <f t="shared" si="12"/>
        <v>081101</v>
      </c>
      <c r="O129" s="1" t="str">
        <f t="shared" si="11"/>
        <v>0811</v>
      </c>
    </row>
    <row r="130" spans="1:15" x14ac:dyDescent="0.3">
      <c r="A130" s="3"/>
      <c r="B130" s="26" t="s">
        <v>854</v>
      </c>
      <c r="C130" s="26" t="s">
        <v>855</v>
      </c>
      <c r="D130" s="26" t="s">
        <v>856</v>
      </c>
      <c r="E130" s="27">
        <v>5.8579999999999997</v>
      </c>
      <c r="F130" s="27">
        <v>5.8540000000000001</v>
      </c>
      <c r="G130" s="15">
        <f t="shared" si="13"/>
        <v>-3.9999999999995595E-3</v>
      </c>
      <c r="H130" s="23">
        <f t="shared" si="10"/>
        <v>-6.8282690337991806E-4</v>
      </c>
      <c r="I130" s="1"/>
      <c r="J130">
        <v>0</v>
      </c>
      <c r="K130">
        <v>0</v>
      </c>
      <c r="N130" s="1" t="str">
        <f t="shared" si="12"/>
        <v>081501</v>
      </c>
      <c r="O130" s="1" t="str">
        <f t="shared" si="11"/>
        <v>0815</v>
      </c>
    </row>
    <row r="131" spans="1:15" x14ac:dyDescent="0.3">
      <c r="A131" s="3"/>
      <c r="B131" s="14" t="s">
        <v>857</v>
      </c>
      <c r="C131" s="14" t="s">
        <v>858</v>
      </c>
      <c r="D131" s="14" t="s">
        <v>859</v>
      </c>
      <c r="E131" s="15">
        <v>1.85</v>
      </c>
      <c r="F131" s="15">
        <v>1.85</v>
      </c>
      <c r="G131" s="15">
        <f t="shared" si="13"/>
        <v>0</v>
      </c>
      <c r="H131" s="23">
        <f t="shared" ref="H131:H139" si="14">G131/E131</f>
        <v>0</v>
      </c>
      <c r="I131" s="1"/>
      <c r="J131">
        <v>0</v>
      </c>
      <c r="K131">
        <v>0</v>
      </c>
      <c r="N131" s="1" t="str">
        <f t="shared" si="12"/>
        <v>081601</v>
      </c>
      <c r="O131" s="1" t="str">
        <f t="shared" si="11"/>
        <v>0816</v>
      </c>
    </row>
    <row r="132" spans="1:15" x14ac:dyDescent="0.3">
      <c r="A132" s="3"/>
      <c r="B132" s="26" t="s">
        <v>860</v>
      </c>
      <c r="C132" s="26" t="s">
        <v>861</v>
      </c>
      <c r="D132" s="26" t="s">
        <v>862</v>
      </c>
      <c r="E132" s="27">
        <v>1.383</v>
      </c>
      <c r="F132" s="27">
        <v>1.107</v>
      </c>
      <c r="G132" s="15">
        <f t="shared" si="13"/>
        <v>-0.27600000000000002</v>
      </c>
      <c r="H132" s="23">
        <f t="shared" si="14"/>
        <v>-0.19956616052060738</v>
      </c>
      <c r="I132" s="1"/>
      <c r="J132">
        <v>-2.6999999999999913E-2</v>
      </c>
      <c r="K132">
        <v>-2.3999999999999924E-2</v>
      </c>
      <c r="N132" s="1" t="str">
        <f t="shared" si="12"/>
        <v>081701</v>
      </c>
      <c r="O132" s="1" t="str">
        <f t="shared" si="11"/>
        <v>0817</v>
      </c>
    </row>
    <row r="133" spans="1:15" x14ac:dyDescent="0.3">
      <c r="A133" s="3"/>
      <c r="B133" s="24" t="s">
        <v>863</v>
      </c>
      <c r="C133" s="24" t="s">
        <v>864</v>
      </c>
      <c r="D133" s="24" t="s">
        <v>865</v>
      </c>
      <c r="E133" s="25">
        <v>6.0229999999999997</v>
      </c>
      <c r="F133" s="25">
        <v>6.0940000000000003</v>
      </c>
      <c r="G133" s="15">
        <f t="shared" si="13"/>
        <v>7.1000000000000618E-2</v>
      </c>
      <c r="H133" s="23">
        <f t="shared" si="14"/>
        <v>1.1788145442470633E-2</v>
      </c>
      <c r="I133" s="1"/>
      <c r="J133">
        <v>-0.10500000000000043</v>
      </c>
      <c r="K133">
        <v>-1.6367887763055405E-2</v>
      </c>
      <c r="N133" s="1" t="str">
        <f t="shared" si="12"/>
        <v>081901</v>
      </c>
      <c r="O133" s="1" t="str">
        <f t="shared" si="11"/>
        <v>0819</v>
      </c>
    </row>
    <row r="134" spans="1:15" x14ac:dyDescent="0.3">
      <c r="A134" s="3"/>
      <c r="B134" s="26" t="s">
        <v>866</v>
      </c>
      <c r="C134" s="26" t="s">
        <v>867</v>
      </c>
      <c r="D134" s="26" t="s">
        <v>868</v>
      </c>
      <c r="E134" s="27">
        <v>3.2170000000000001</v>
      </c>
      <c r="F134" s="27">
        <v>3.181</v>
      </c>
      <c r="G134" s="15">
        <f t="shared" si="13"/>
        <v>-3.6000000000000032E-2</v>
      </c>
      <c r="H134" s="23">
        <f t="shared" si="14"/>
        <v>-1.119055020205161E-2</v>
      </c>
      <c r="I134" s="1"/>
      <c r="J134">
        <v>-1.5000000000000124E-2</v>
      </c>
      <c r="K134">
        <v>-4.5857535921736857E-3</v>
      </c>
      <c r="N134" s="1" t="str">
        <f t="shared" si="12"/>
        <v>082001</v>
      </c>
      <c r="O134" s="1" t="str">
        <f t="shared" si="11"/>
        <v>0820</v>
      </c>
    </row>
    <row r="135" spans="1:15" x14ac:dyDescent="0.3">
      <c r="A135" s="3"/>
      <c r="B135" s="14" t="s">
        <v>869</v>
      </c>
      <c r="C135" s="14" t="s">
        <v>870</v>
      </c>
      <c r="D135" s="14" t="s">
        <v>871</v>
      </c>
      <c r="E135" s="15">
        <v>0</v>
      </c>
      <c r="F135" s="15">
        <v>0</v>
      </c>
      <c r="G135" s="15">
        <f t="shared" si="13"/>
        <v>0</v>
      </c>
      <c r="H135" s="23" t="e">
        <f t="shared" si="14"/>
        <v>#DIV/0!</v>
      </c>
      <c r="I135" s="1"/>
      <c r="J135">
        <v>0</v>
      </c>
      <c r="K135">
        <v>0</v>
      </c>
      <c r="N135" s="1" t="str">
        <f t="shared" si="12"/>
        <v>082501</v>
      </c>
      <c r="O135" s="1" t="str">
        <f t="shared" si="11"/>
        <v>0825</v>
      </c>
    </row>
    <row r="136" spans="1:15" s="7" customFormat="1" x14ac:dyDescent="0.3">
      <c r="A136" s="3"/>
      <c r="B136" s="28">
        <v>837</v>
      </c>
      <c r="C136" s="24" t="s">
        <v>898</v>
      </c>
      <c r="D136" s="24" t="s">
        <v>908</v>
      </c>
      <c r="E136" s="25">
        <v>1.623</v>
      </c>
      <c r="F136" s="25">
        <v>1.694</v>
      </c>
      <c r="G136" s="15">
        <f t="shared" si="13"/>
        <v>7.0999999999999952E-2</v>
      </c>
      <c r="H136" s="23">
        <f t="shared" si="14"/>
        <v>4.3746149106592698E-2</v>
      </c>
    </row>
    <row r="137" spans="1:15" s="7" customFormat="1" x14ac:dyDescent="0.3">
      <c r="A137" s="3"/>
      <c r="B137" s="16">
        <v>838</v>
      </c>
      <c r="C137" s="14" t="s">
        <v>924</v>
      </c>
      <c r="D137" s="14" t="s">
        <v>925</v>
      </c>
      <c r="E137" s="15">
        <v>14</v>
      </c>
      <c r="F137" s="15">
        <v>14</v>
      </c>
      <c r="G137" s="15">
        <f t="shared" si="13"/>
        <v>0</v>
      </c>
      <c r="H137" s="23">
        <f t="shared" si="14"/>
        <v>0</v>
      </c>
      <c r="I137" s="7" t="s">
        <v>876</v>
      </c>
    </row>
    <row r="138" spans="1:15" s="7" customFormat="1" x14ac:dyDescent="0.3">
      <c r="A138" s="3"/>
      <c r="B138" s="16">
        <v>839</v>
      </c>
      <c r="C138" s="14" t="s">
        <v>961</v>
      </c>
      <c r="D138" s="14" t="s">
        <v>962</v>
      </c>
      <c r="E138" s="15">
        <v>0</v>
      </c>
      <c r="F138" s="15">
        <v>0</v>
      </c>
      <c r="G138" s="15">
        <f t="shared" si="13"/>
        <v>0</v>
      </c>
      <c r="H138" s="23" t="e">
        <f t="shared" si="14"/>
        <v>#DIV/0!</v>
      </c>
    </row>
    <row r="139" spans="1:15" x14ac:dyDescent="0.3">
      <c r="A139" s="3"/>
      <c r="B139" s="14" t="s">
        <v>872</v>
      </c>
      <c r="C139" s="14" t="s">
        <v>873</v>
      </c>
      <c r="D139" s="14" t="s">
        <v>874</v>
      </c>
      <c r="E139" s="15">
        <v>0</v>
      </c>
      <c r="F139" s="15">
        <v>0</v>
      </c>
      <c r="G139" s="15">
        <f t="shared" si="13"/>
        <v>0</v>
      </c>
      <c r="H139" s="23" t="e">
        <f t="shared" si="14"/>
        <v>#DIV/0!</v>
      </c>
      <c r="I139" s="1"/>
      <c r="J139">
        <v>0</v>
      </c>
      <c r="K139">
        <v>0</v>
      </c>
      <c r="N139" s="1" t="str">
        <f t="shared" si="12"/>
        <v>090101</v>
      </c>
      <c r="O139" s="1" t="str">
        <f t="shared" si="11"/>
        <v>0901</v>
      </c>
    </row>
    <row r="141" spans="1:15" x14ac:dyDescent="0.3">
      <c r="C141" s="14" t="s">
        <v>877</v>
      </c>
    </row>
  </sheetData>
  <autoFilter ref="A1:O139" xr:uid="{7B34F062-93E8-4CF1-963F-60A3BEC3F791}"/>
  <conditionalFormatting sqref="G2:H139">
    <cfRule type="cellIs" dxfId="1" priority="3" operator="lessThan">
      <formula>0</formula>
    </cfRule>
    <cfRule type="cellIs" dxfId="0" priority="4" operator="greaterThan">
      <formula>0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E64A058D7DCB458C1E7DA9C0BC1763" ma:contentTypeVersion="10" ma:contentTypeDescription="Create a new document." ma:contentTypeScope="" ma:versionID="3a6816d44861ad4c795f441a56d411de">
  <xsd:schema xmlns:xsd="http://www.w3.org/2001/XMLSchema" xmlns:xs="http://www.w3.org/2001/XMLSchema" xmlns:p="http://schemas.microsoft.com/office/2006/metadata/properties" xmlns:ns2="540a10ac-c896-401e-897a-326212de1d5d" xmlns:ns3="861a220b-b7fa-4ee0-8e39-da30d0f7db9f" targetNamespace="http://schemas.microsoft.com/office/2006/metadata/properties" ma:root="true" ma:fieldsID="12574798a1868a640ed0699238eee739" ns2:_="" ns3:_="">
    <xsd:import namespace="540a10ac-c896-401e-897a-326212de1d5d"/>
    <xsd:import namespace="861a220b-b7fa-4ee0-8e39-da30d0f7db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a10ac-c896-401e-897a-326212de1d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a220b-b7fa-4ee0-8e39-da30d0f7db9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E17534-9EC9-4B83-9377-1C5F3D3F597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709702D-DE29-4252-953B-861E65E52F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01D0D9-424A-4E8D-87E9-E3DB1CCE38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0a10ac-c896-401e-897a-326212de1d5d"/>
    <ds:schemaRef ds:uri="861a220b-b7fa-4ee0-8e39-da30d0f7db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Changes_by_Tax_Area</vt:lpstr>
      <vt:lpstr>Changes_by_Authority</vt:lpstr>
    </vt:vector>
  </TitlesOfParts>
  <Company>Boulder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Wineteer Krol, Molly</dc:creator>
  <cp:lastModifiedBy>Marshall, Jacque</cp:lastModifiedBy>
  <cp:lastPrinted>2020-01-21T23:20:16Z</cp:lastPrinted>
  <dcterms:created xsi:type="dcterms:W3CDTF">2017-12-21T22:42:41Z</dcterms:created>
  <dcterms:modified xsi:type="dcterms:W3CDTF">2021-02-02T22:36:03Z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0x0101002BE64A058D7DCB458C1E7DA9C0BC1763</vt:lpwstr>
  </property>
</Properties>
</file>