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uldercounty-my.sharepoint.com/personal/jmarshall_bouldercounty_org/Documents/WORK-1D/WORKBENCH/SHELF/"/>
    </mc:Choice>
  </mc:AlternateContent>
  <xr:revisionPtr revIDLastSave="0" documentId="8_{31ADC936-EAEE-4CF1-B67D-D4120776BDBF}" xr6:coauthVersionLast="47" xr6:coauthVersionMax="47" xr10:uidLastSave="{00000000-0000-0000-0000-000000000000}"/>
  <bookViews>
    <workbookView xWindow="670" yWindow="580" windowWidth="18570" windowHeight="10220" activeTab="1" xr2:uid="{00000000-000D-0000-FFFF-FFFF00000000}"/>
  </bookViews>
  <sheets>
    <sheet name="Changes_by_Authority" sheetId="2" r:id="rId1"/>
    <sheet name="Changes_by_Tax_Area" sheetId="1" r:id="rId2"/>
    <sheet name="Sheet1" sheetId="4" r:id="rId3"/>
  </sheets>
  <definedNames>
    <definedName name="_xlnm._FilterDatabase" localSheetId="0" hidden="1">Changes_by_Authority!$A$1:$O$125</definedName>
    <definedName name="_xlnm._FilterDatabase" localSheetId="1" hidden="1">Changes_by_Tax_Area!$A$1:$H$366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8" i="2" l="1"/>
  <c r="H139" i="2"/>
  <c r="H140" i="2"/>
  <c r="H63" i="2"/>
  <c r="H111" i="2"/>
  <c r="G5" i="2"/>
  <c r="H5" i="2" s="1"/>
  <c r="G6" i="2"/>
  <c r="H6" i="2" s="1"/>
  <c r="G7" i="2"/>
  <c r="H7" i="2" s="1"/>
  <c r="G8" i="2"/>
  <c r="H8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2" i="2"/>
  <c r="H62" i="2" s="1"/>
  <c r="G63" i="2"/>
  <c r="G64" i="2"/>
  <c r="H64" i="2" s="1"/>
  <c r="G65" i="2"/>
  <c r="H65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G100" i="2"/>
  <c r="H100" i="2" s="1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 s="1"/>
  <c r="G109" i="2"/>
  <c r="H109" i="2" s="1"/>
  <c r="G110" i="2"/>
  <c r="H110" i="2" s="1"/>
  <c r="G111" i="2"/>
  <c r="G112" i="2"/>
  <c r="H112" i="2" s="1"/>
  <c r="G113" i="2"/>
  <c r="H113" i="2" s="1"/>
  <c r="G114" i="2"/>
  <c r="H114" i="2" s="1"/>
  <c r="G115" i="2"/>
  <c r="H115" i="2" s="1"/>
  <c r="G116" i="2"/>
  <c r="H116" i="2" s="1"/>
  <c r="G117" i="2"/>
  <c r="H117" i="2" s="1"/>
  <c r="G118" i="2"/>
  <c r="H118" i="2" s="1"/>
  <c r="G119" i="2"/>
  <c r="H119" i="2" s="1"/>
  <c r="G120" i="2"/>
  <c r="H120" i="2" s="1"/>
  <c r="G121" i="2"/>
  <c r="H121" i="2" s="1"/>
  <c r="G122" i="2"/>
  <c r="H122" i="2" s="1"/>
  <c r="G123" i="2"/>
  <c r="H123" i="2" s="1"/>
  <c r="G124" i="2"/>
  <c r="H124" i="2" s="1"/>
  <c r="G125" i="2"/>
  <c r="H125" i="2" s="1"/>
  <c r="G128" i="2"/>
  <c r="H128" i="2" s="1"/>
  <c r="G129" i="2"/>
  <c r="H129" i="2" s="1"/>
  <c r="G130" i="2"/>
  <c r="H130" i="2" s="1"/>
  <c r="G131" i="2"/>
  <c r="H131" i="2" s="1"/>
  <c r="G132" i="2"/>
  <c r="H132" i="2" s="1"/>
  <c r="G133" i="2"/>
  <c r="H133" i="2" s="1"/>
  <c r="G134" i="2"/>
  <c r="H134" i="2" s="1"/>
  <c r="G135" i="2"/>
  <c r="H135" i="2" s="1"/>
  <c r="G136" i="2"/>
  <c r="H136" i="2" s="1"/>
  <c r="G137" i="2"/>
  <c r="H137" i="2" s="1"/>
  <c r="G138" i="2"/>
  <c r="G139" i="2"/>
  <c r="G140" i="2"/>
  <c r="G3" i="2"/>
  <c r="H3" i="2" s="1"/>
  <c r="E3" i="1" l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F218" i="1" s="1"/>
  <c r="E219" i="1"/>
  <c r="F219" i="1" s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226" i="1"/>
  <c r="F226" i="1" s="1"/>
  <c r="E227" i="1"/>
  <c r="F227" i="1" s="1"/>
  <c r="E228" i="1"/>
  <c r="F228" i="1" s="1"/>
  <c r="E229" i="1"/>
  <c r="F229" i="1" s="1"/>
  <c r="E230" i="1"/>
  <c r="F230" i="1" s="1"/>
  <c r="E231" i="1"/>
  <c r="F231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 s="1"/>
  <c r="E244" i="1"/>
  <c r="F24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E282" i="1"/>
  <c r="F282" i="1" s="1"/>
  <c r="E283" i="1"/>
  <c r="F283" i="1" s="1"/>
  <c r="E284" i="1"/>
  <c r="F284" i="1" s="1"/>
  <c r="E285" i="1"/>
  <c r="F285" i="1" s="1"/>
  <c r="E286" i="1"/>
  <c r="F286" i="1" s="1"/>
  <c r="E287" i="1"/>
  <c r="F287" i="1" s="1"/>
  <c r="E288" i="1"/>
  <c r="F288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F298" i="1" s="1"/>
  <c r="E299" i="1"/>
  <c r="F299" i="1" s="1"/>
  <c r="E300" i="1"/>
  <c r="F300" i="1" s="1"/>
  <c r="E301" i="1"/>
  <c r="F301" i="1" s="1"/>
  <c r="E302" i="1"/>
  <c r="F302" i="1" s="1"/>
  <c r="E303" i="1"/>
  <c r="F303" i="1" s="1"/>
  <c r="E304" i="1"/>
  <c r="F304" i="1" s="1"/>
  <c r="E305" i="1"/>
  <c r="F305" i="1" s="1"/>
  <c r="E306" i="1"/>
  <c r="F306" i="1" s="1"/>
  <c r="E307" i="1"/>
  <c r="F307" i="1" s="1"/>
  <c r="E308" i="1"/>
  <c r="F308" i="1" s="1"/>
  <c r="E309" i="1"/>
  <c r="F309" i="1" s="1"/>
  <c r="E310" i="1"/>
  <c r="F310" i="1" s="1"/>
  <c r="E311" i="1"/>
  <c r="F311" i="1" s="1"/>
  <c r="E312" i="1"/>
  <c r="F312" i="1" s="1"/>
  <c r="E313" i="1"/>
  <c r="F313" i="1" s="1"/>
  <c r="E314" i="1"/>
  <c r="F314" i="1" s="1"/>
  <c r="E315" i="1"/>
  <c r="F315" i="1" s="1"/>
  <c r="E316" i="1"/>
  <c r="F316" i="1" s="1"/>
  <c r="E317" i="1"/>
  <c r="F317" i="1" s="1"/>
  <c r="E318" i="1"/>
  <c r="F318" i="1" s="1"/>
  <c r="E319" i="1"/>
  <c r="F319" i="1" s="1"/>
  <c r="E320" i="1"/>
  <c r="F320" i="1" s="1"/>
  <c r="E321" i="1"/>
  <c r="F321" i="1" s="1"/>
  <c r="E322" i="1"/>
  <c r="F322" i="1" s="1"/>
  <c r="E323" i="1"/>
  <c r="F323" i="1" s="1"/>
  <c r="E324" i="1"/>
  <c r="F324" i="1" s="1"/>
  <c r="E325" i="1"/>
  <c r="F325" i="1" s="1"/>
  <c r="E326" i="1"/>
  <c r="F326" i="1" s="1"/>
  <c r="E327" i="1"/>
  <c r="F327" i="1" s="1"/>
  <c r="E328" i="1"/>
  <c r="F328" i="1" s="1"/>
  <c r="E329" i="1"/>
  <c r="F329" i="1" s="1"/>
  <c r="E330" i="1"/>
  <c r="F330" i="1" s="1"/>
  <c r="E331" i="1"/>
  <c r="F331" i="1" s="1"/>
  <c r="E332" i="1"/>
  <c r="F332" i="1" s="1"/>
  <c r="E333" i="1"/>
  <c r="F333" i="1" s="1"/>
  <c r="E334" i="1"/>
  <c r="F334" i="1" s="1"/>
  <c r="E335" i="1"/>
  <c r="F335" i="1" s="1"/>
  <c r="E336" i="1"/>
  <c r="F336" i="1" s="1"/>
  <c r="E337" i="1"/>
  <c r="F337" i="1" s="1"/>
  <c r="E338" i="1"/>
  <c r="F338" i="1" s="1"/>
  <c r="E339" i="1"/>
  <c r="F339" i="1" s="1"/>
  <c r="E340" i="1"/>
  <c r="F340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49" i="1"/>
  <c r="F349" i="1" s="1"/>
  <c r="E350" i="1"/>
  <c r="F350" i="1" s="1"/>
  <c r="E351" i="1"/>
  <c r="F351" i="1" s="1"/>
  <c r="E352" i="1"/>
  <c r="F352" i="1" s="1"/>
  <c r="E353" i="1"/>
  <c r="F353" i="1" s="1"/>
  <c r="E354" i="1"/>
  <c r="F354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6" i="1"/>
  <c r="F366" i="1" s="1"/>
  <c r="E2" i="1"/>
  <c r="F2" i="1" s="1"/>
  <c r="O140" i="2" l="1"/>
  <c r="N140" i="2"/>
  <c r="O137" i="2"/>
  <c r="N137" i="2"/>
  <c r="O136" i="2"/>
  <c r="N136" i="2"/>
  <c r="O135" i="2"/>
  <c r="N135" i="2"/>
  <c r="O134" i="2"/>
  <c r="N134" i="2"/>
  <c r="O133" i="2"/>
  <c r="N133" i="2"/>
  <c r="O132" i="2"/>
  <c r="N132" i="2"/>
  <c r="O131" i="2"/>
  <c r="N131" i="2"/>
  <c r="O130" i="2"/>
  <c r="N130" i="2"/>
  <c r="O129" i="2"/>
  <c r="N129" i="2"/>
  <c r="O128" i="2"/>
  <c r="N128" i="2"/>
  <c r="O119" i="2"/>
  <c r="N119" i="2"/>
  <c r="O118" i="2"/>
  <c r="N118" i="2"/>
  <c r="O117" i="2"/>
  <c r="N117" i="2"/>
  <c r="O116" i="2"/>
  <c r="N116" i="2"/>
  <c r="O115" i="2"/>
  <c r="N115" i="2"/>
  <c r="O114" i="2"/>
  <c r="N114" i="2"/>
  <c r="O113" i="2"/>
  <c r="N113" i="2"/>
  <c r="O112" i="2"/>
  <c r="N112" i="2"/>
  <c r="O111" i="2"/>
  <c r="N111" i="2"/>
  <c r="O110" i="2"/>
  <c r="N110" i="2"/>
  <c r="O109" i="2"/>
  <c r="N109" i="2"/>
  <c r="O108" i="2"/>
  <c r="N108" i="2"/>
  <c r="O107" i="2"/>
  <c r="N107" i="2"/>
  <c r="O94" i="2"/>
  <c r="N94" i="2"/>
  <c r="O93" i="2"/>
  <c r="N93" i="2"/>
  <c r="O92" i="2"/>
  <c r="N92" i="2"/>
  <c r="O91" i="2"/>
  <c r="N91" i="2"/>
  <c r="O90" i="2"/>
  <c r="N90" i="2"/>
  <c r="O89" i="2"/>
  <c r="N89" i="2"/>
  <c r="O88" i="2"/>
  <c r="N88" i="2"/>
  <c r="O87" i="2"/>
  <c r="N87" i="2"/>
  <c r="O86" i="2"/>
  <c r="N86" i="2"/>
  <c r="O85" i="2"/>
  <c r="N85" i="2"/>
  <c r="O84" i="2"/>
  <c r="N84" i="2"/>
  <c r="O83" i="2"/>
  <c r="N83" i="2"/>
  <c r="O82" i="2"/>
  <c r="N82" i="2"/>
  <c r="O81" i="2"/>
  <c r="N81" i="2"/>
  <c r="O80" i="2"/>
  <c r="N80" i="2"/>
  <c r="O79" i="2"/>
  <c r="N79" i="2"/>
  <c r="O78" i="2"/>
  <c r="N78" i="2"/>
  <c r="O77" i="2"/>
  <c r="N77" i="2"/>
  <c r="O76" i="2"/>
  <c r="N76" i="2"/>
  <c r="O75" i="2"/>
  <c r="N75" i="2"/>
  <c r="O74" i="2"/>
  <c r="N74" i="2"/>
  <c r="O73" i="2"/>
  <c r="N73" i="2"/>
  <c r="O72" i="2"/>
  <c r="N72" i="2"/>
  <c r="O71" i="2"/>
  <c r="N71" i="2"/>
  <c r="O70" i="2"/>
  <c r="N70" i="2"/>
  <c r="O69" i="2"/>
  <c r="N69" i="2"/>
  <c r="O68" i="2"/>
  <c r="N68" i="2"/>
  <c r="O67" i="2"/>
  <c r="N67" i="2"/>
  <c r="O66" i="2"/>
  <c r="N66" i="2"/>
  <c r="O65" i="2"/>
  <c r="N65" i="2"/>
  <c r="O64" i="2"/>
  <c r="N64" i="2"/>
  <c r="O63" i="2"/>
  <c r="N63" i="2"/>
  <c r="O59" i="2"/>
  <c r="N59" i="2"/>
  <c r="O58" i="2"/>
  <c r="N58" i="2"/>
  <c r="O57" i="2"/>
  <c r="N57" i="2"/>
  <c r="O56" i="2"/>
  <c r="N56" i="2"/>
  <c r="O55" i="2"/>
  <c r="N55" i="2"/>
  <c r="O54" i="2"/>
  <c r="N54" i="2"/>
  <c r="O53" i="2"/>
  <c r="N53" i="2"/>
  <c r="O52" i="2"/>
  <c r="N52" i="2"/>
  <c r="O51" i="2"/>
  <c r="N51" i="2"/>
  <c r="O50" i="2"/>
  <c r="N50" i="2"/>
  <c r="O49" i="2"/>
  <c r="N49" i="2"/>
  <c r="O48" i="2"/>
  <c r="N48" i="2"/>
  <c r="O47" i="2"/>
  <c r="N47" i="2"/>
  <c r="O46" i="2"/>
  <c r="N46" i="2"/>
  <c r="O45" i="2"/>
  <c r="N45" i="2"/>
  <c r="O44" i="2"/>
  <c r="N44" i="2"/>
  <c r="O43" i="2"/>
  <c r="N43" i="2"/>
  <c r="O42" i="2"/>
  <c r="N42" i="2"/>
  <c r="O41" i="2"/>
  <c r="N41" i="2"/>
  <c r="O40" i="2"/>
  <c r="N40" i="2"/>
  <c r="O38" i="2"/>
  <c r="N38" i="2"/>
  <c r="O37" i="2"/>
  <c r="N37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N30" i="2"/>
  <c r="O29" i="2"/>
  <c r="N29" i="2"/>
  <c r="O28" i="2"/>
  <c r="N28" i="2"/>
  <c r="O27" i="2"/>
  <c r="N27" i="2"/>
  <c r="O26" i="2"/>
  <c r="N26" i="2"/>
  <c r="O25" i="2"/>
  <c r="N25" i="2"/>
  <c r="O24" i="2"/>
  <c r="N24" i="2"/>
  <c r="O23" i="2"/>
  <c r="N23" i="2"/>
  <c r="O22" i="2"/>
  <c r="N22" i="2"/>
  <c r="O21" i="2"/>
  <c r="N21" i="2"/>
  <c r="O19" i="2"/>
  <c r="N19" i="2"/>
  <c r="O18" i="2"/>
  <c r="N18" i="2"/>
  <c r="O17" i="2"/>
  <c r="N17" i="2"/>
  <c r="O16" i="2"/>
  <c r="N16" i="2"/>
  <c r="O15" i="2"/>
  <c r="N15" i="2"/>
  <c r="O14" i="2"/>
  <c r="N14" i="2"/>
  <c r="O13" i="2"/>
  <c r="N13" i="2"/>
  <c r="O12" i="2"/>
  <c r="N12" i="2"/>
  <c r="O11" i="2"/>
  <c r="N11" i="2"/>
  <c r="O10" i="2"/>
  <c r="N10" i="2"/>
  <c r="O8" i="2"/>
  <c r="N8" i="2"/>
  <c r="O7" i="2"/>
  <c r="N7" i="2"/>
  <c r="O6" i="2"/>
  <c r="N6" i="2"/>
  <c r="O5" i="2"/>
  <c r="N5" i="2"/>
  <c r="O3" i="2"/>
  <c r="N3" i="2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2" i="1"/>
  <c r="H23" i="1"/>
  <c r="H24" i="1"/>
  <c r="H25" i="1"/>
  <c r="H26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5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20" i="1"/>
  <c r="H121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6" i="1"/>
  <c r="H237" i="1"/>
  <c r="H238" i="1"/>
  <c r="H239" i="1"/>
  <c r="H240" i="1"/>
  <c r="H241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36" i="1"/>
  <c r="H337" i="1"/>
  <c r="H338" i="1"/>
  <c r="H339" i="1"/>
  <c r="H340" i="1"/>
  <c r="H341" i="1"/>
  <c r="H342" i="1"/>
  <c r="H347" i="1"/>
  <c r="H348" i="1"/>
  <c r="H349" i="1"/>
  <c r="H350" i="1"/>
  <c r="H351" i="1"/>
  <c r="H352" i="1"/>
  <c r="H353" i="1"/>
  <c r="H355" i="1"/>
  <c r="H356" i="1"/>
  <c r="H357" i="1"/>
  <c r="H358" i="1"/>
  <c r="H359" i="1"/>
  <c r="H360" i="1"/>
  <c r="H361" i="1"/>
  <c r="H362" i="1"/>
  <c r="H363" i="1"/>
  <c r="H364" i="1"/>
  <c r="H178" i="1"/>
  <c r="H197" i="1"/>
  <c r="H242" i="1"/>
  <c r="H303" i="1"/>
  <c r="H304" i="1"/>
  <c r="H305" i="1"/>
  <c r="H306" i="1"/>
  <c r="H2" i="1"/>
</calcChain>
</file>

<file path=xl/sharedStrings.xml><?xml version="1.0" encoding="utf-8"?>
<sst xmlns="http://schemas.openxmlformats.org/spreadsheetml/2006/main" count="1640" uniqueCount="1236">
  <si>
    <t>Tax Area</t>
  </si>
  <si>
    <t>Boulder County, RTD and:</t>
  </si>
  <si>
    <t>Mill Levy Change</t>
  </si>
  <si>
    <t>Percent Change</t>
  </si>
  <si>
    <t>0010</t>
  </si>
  <si>
    <t>0012</t>
  </si>
  <si>
    <t>0014</t>
  </si>
  <si>
    <t>0015</t>
  </si>
  <si>
    <t>0017</t>
  </si>
  <si>
    <t>0018</t>
  </si>
  <si>
    <t>0020</t>
  </si>
  <si>
    <t>0021</t>
  </si>
  <si>
    <t>0026</t>
  </si>
  <si>
    <t>0027</t>
  </si>
  <si>
    <t>0034</t>
  </si>
  <si>
    <t>0040</t>
  </si>
  <si>
    <t>0041</t>
  </si>
  <si>
    <t>0042</t>
  </si>
  <si>
    <t>0043</t>
  </si>
  <si>
    <t>0090</t>
  </si>
  <si>
    <t>RE-2 LSVL NCWD UDFC LOFD</t>
  </si>
  <si>
    <t>0091</t>
  </si>
  <si>
    <t>RE-2 LSVL NCWD UDFC LOFD MSLBID</t>
  </si>
  <si>
    <t>0094</t>
  </si>
  <si>
    <t>RE-2 LSVL NCWD UDFC LOFD HWY42RURP</t>
  </si>
  <si>
    <t>0095</t>
  </si>
  <si>
    <t>RE-2 LSVL NCWD UDFC LOFD MSLBID HWY42RURP</t>
  </si>
  <si>
    <t>0096</t>
  </si>
  <si>
    <t>RE-2 LSVL NCWD UDFC LOFD CTCMD</t>
  </si>
  <si>
    <t>0098</t>
  </si>
  <si>
    <t>RE-2 LSVL NCWD UDFC LOFD TMD</t>
  </si>
  <si>
    <t>0099</t>
  </si>
  <si>
    <t>RE-2 LSVL UDFC LOFD</t>
  </si>
  <si>
    <t>0110</t>
  </si>
  <si>
    <t>RE-2 LAF NCWD UDFC</t>
  </si>
  <si>
    <t>0111</t>
  </si>
  <si>
    <t>RE-2 LAF NCWD UDFC LOFD</t>
  </si>
  <si>
    <t>0112</t>
  </si>
  <si>
    <t>RE-2 LAF NCWD UDFC LRFD</t>
  </si>
  <si>
    <t>0114</t>
  </si>
  <si>
    <t>RE-2 LAF NCWD UDFC LHWD</t>
  </si>
  <si>
    <t>0116</t>
  </si>
  <si>
    <t>RE-2 LAF NCWD UDFC LHWD LOFD</t>
  </si>
  <si>
    <t>0117</t>
  </si>
  <si>
    <t>RE-2 LAF NCWD UDFC LCCGID</t>
  </si>
  <si>
    <t>0119</t>
  </si>
  <si>
    <t>RE-2 LAF NCWD UDFC LATCGID</t>
  </si>
  <si>
    <t>0120</t>
  </si>
  <si>
    <t>0122</t>
  </si>
  <si>
    <t>RE-2 LAF NCWD UDFC LRFD EXEMPLA</t>
  </si>
  <si>
    <t>0124</t>
  </si>
  <si>
    <t>0125</t>
  </si>
  <si>
    <t>RE-2 LAF NCWD UDFC MVFD</t>
  </si>
  <si>
    <t>0127</t>
  </si>
  <si>
    <t>RE-2 LAF NCWD UDFC LRFD SOLAMDC</t>
  </si>
  <si>
    <t>0128</t>
  </si>
  <si>
    <t>RE-2 LAF NCWD UDFC EXEMPLA</t>
  </si>
  <si>
    <t>0129</t>
  </si>
  <si>
    <t>RE-2 LAF NCWD UDFC SOLAMDI</t>
  </si>
  <si>
    <t>0131</t>
  </si>
  <si>
    <t>RE-2 LAF NCWD UDFC LCRPCGID</t>
  </si>
  <si>
    <t>0132</t>
  </si>
  <si>
    <t>RE-2 LAF UDFC LRFD</t>
  </si>
  <si>
    <t>0133</t>
  </si>
  <si>
    <t>RE-2 LAF NCWD UDFC LHWD WNMD</t>
  </si>
  <si>
    <t>0140</t>
  </si>
  <si>
    <t>RE-2 JAS SVLHD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</si>
  <si>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</si>
  <si>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</si>
  <si>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</si>
  <si>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</si>
  <si>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</si>
  <si>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</si>
  <si>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</si>
  <si>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</si>
  <si>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</si>
  <si>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0170</t>
  </si>
  <si>
    <t>0180</t>
  </si>
  <si>
    <t>RE-2</t>
  </si>
  <si>
    <t>0182</t>
  </si>
  <si>
    <t>RE-2 HCFD</t>
  </si>
  <si>
    <t>0183</t>
  </si>
  <si>
    <t>RE-2 HCFD NEPD</t>
  </si>
  <si>
    <t>0184</t>
  </si>
  <si>
    <t>0186</t>
  </si>
  <si>
    <t>RE-2 GHFD</t>
  </si>
  <si>
    <t>0187</t>
  </si>
  <si>
    <t>RE-2 IPFD</t>
  </si>
  <si>
    <t>0188</t>
  </si>
  <si>
    <t>RE-2 SLFPD</t>
  </si>
  <si>
    <t>0189</t>
  </si>
  <si>
    <t>0190</t>
  </si>
  <si>
    <t>RE-2 CCFD</t>
  </si>
  <si>
    <t>0191</t>
  </si>
  <si>
    <t>0193</t>
  </si>
  <si>
    <t>RE-2 CCFD CCCPRD</t>
  </si>
  <si>
    <t>0194</t>
  </si>
  <si>
    <t>RE-2 NFD</t>
  </si>
  <si>
    <t>0201</t>
  </si>
  <si>
    <t>0203</t>
  </si>
  <si>
    <t>0206</t>
  </si>
  <si>
    <t>0210</t>
  </si>
  <si>
    <t>0211</t>
  </si>
  <si>
    <t>0222</t>
  </si>
  <si>
    <t>0234</t>
  </si>
  <si>
    <t>0237</t>
  </si>
  <si>
    <t>0240</t>
  </si>
  <si>
    <t>RE-2 WARD SVLHD IPFD</t>
  </si>
  <si>
    <t>0241</t>
  </si>
  <si>
    <t>0250</t>
  </si>
  <si>
    <t>0253</t>
  </si>
  <si>
    <t>0254</t>
  </si>
  <si>
    <t>RE-2 NCWD UDFC LOFD</t>
  </si>
  <si>
    <t>0260</t>
  </si>
  <si>
    <t>0264</t>
  </si>
  <si>
    <t>RE-2 SVLHD BMFWSD BMFPD</t>
  </si>
  <si>
    <t>0266</t>
  </si>
  <si>
    <t>RE-2 SVLHD GHFD</t>
  </si>
  <si>
    <t>0267</t>
  </si>
  <si>
    <t>RE-2 SVLHD IPFD</t>
  </si>
  <si>
    <t>0268</t>
  </si>
  <si>
    <t>RE-2 SVLHD LHFD</t>
  </si>
  <si>
    <t>0270</t>
  </si>
  <si>
    <t>RE-2 SVLHD GHFD LHFD</t>
  </si>
  <si>
    <t>0350</t>
  </si>
  <si>
    <t>RE-2 FMFD</t>
  </si>
  <si>
    <t>0351</t>
  </si>
  <si>
    <t>RE-2 FMFD SFD</t>
  </si>
  <si>
    <t>0352</t>
  </si>
  <si>
    <t>0410</t>
  </si>
  <si>
    <t>0412</t>
  </si>
  <si>
    <t>0413</t>
  </si>
  <si>
    <t>0414</t>
  </si>
  <si>
    <t>0415</t>
  </si>
  <si>
    <t>0416</t>
  </si>
  <si>
    <t>0420</t>
  </si>
  <si>
    <t>0421</t>
  </si>
  <si>
    <t>0422</t>
  </si>
  <si>
    <t>0423</t>
  </si>
  <si>
    <t>0430</t>
  </si>
  <si>
    <t>0532</t>
  </si>
  <si>
    <t>RE-2 NCWD UDFC NMFRD</t>
  </si>
  <si>
    <t>0680</t>
  </si>
  <si>
    <t>RE-1J LGT NCWD SVLHD</t>
  </si>
  <si>
    <t>0682</t>
  </si>
  <si>
    <t>RE-1J LGT NCWD SVLHD MVFD HJMD</t>
  </si>
  <si>
    <t>0683</t>
  </si>
  <si>
    <t>RE-1J LGT NCWD SVLHD MVFD</t>
  </si>
  <si>
    <t>0685</t>
  </si>
  <si>
    <t>RE-1J LGT NCWD SVLHD LHWD HFPD</t>
  </si>
  <si>
    <t>0687</t>
  </si>
  <si>
    <t>RE-1J LGT NCWD SVLHD LHWD</t>
  </si>
  <si>
    <t>0688</t>
  </si>
  <si>
    <t>RE-1J LGT NCWD SVLHD HFPD</t>
  </si>
  <si>
    <t>0689</t>
  </si>
  <si>
    <t>RE-1J LGT NCWD SVLHD LHWD MVFD</t>
  </si>
  <si>
    <t>0691</t>
  </si>
  <si>
    <t>RE-1J LGT NCWD SVLHD LPWD MVFD</t>
  </si>
  <si>
    <t>0692</t>
  </si>
  <si>
    <t>RE-1J LGT NCWD SVLHD HJMD</t>
  </si>
  <si>
    <t>0695</t>
  </si>
  <si>
    <t>RE-1J LGT NCWD SVLHD TPMURA</t>
  </si>
  <si>
    <t>0696</t>
  </si>
  <si>
    <t>0700</t>
  </si>
  <si>
    <t>RE-1J LYONS NCWD SVLHD LYFD LLD</t>
  </si>
  <si>
    <t>0701</t>
  </si>
  <si>
    <t>RE-1J LYONS SVLHD LYFD LLD</t>
  </si>
  <si>
    <t>0702</t>
  </si>
  <si>
    <t>RE-1J LYONS NCWD SVLHD LPWD LYFD LLD</t>
  </si>
  <si>
    <t>0703</t>
  </si>
  <si>
    <t>0704</t>
  </si>
  <si>
    <t>0810</t>
  </si>
  <si>
    <t>RE-1J SVLHD APFD</t>
  </si>
  <si>
    <t>0820</t>
  </si>
  <si>
    <t>RE-1J SVLHD</t>
  </si>
  <si>
    <t>0821</t>
  </si>
  <si>
    <t>RE-1J SVLHD LHFD</t>
  </si>
  <si>
    <t>0822</t>
  </si>
  <si>
    <t>0824</t>
  </si>
  <si>
    <t>RE-1J SVLHD LYFD</t>
  </si>
  <si>
    <t>0825</t>
  </si>
  <si>
    <t>RE-1J SVLHD LYFD LLD</t>
  </si>
  <si>
    <t>0826</t>
  </si>
  <si>
    <t>0827</t>
  </si>
  <si>
    <t>RE-1J SVLHD IPFD</t>
  </si>
  <si>
    <t>0862</t>
  </si>
  <si>
    <t>0872</t>
  </si>
  <si>
    <t>0874</t>
  </si>
  <si>
    <t>RE-1J NCWD SVLHD LYFD LLD</t>
  </si>
  <si>
    <t>0876</t>
  </si>
  <si>
    <t>0878</t>
  </si>
  <si>
    <t>0952</t>
  </si>
  <si>
    <t>1015</t>
  </si>
  <si>
    <t>1016</t>
  </si>
  <si>
    <t>RE-1J LGT NCWD SVLHD LGTDDA</t>
  </si>
  <si>
    <t>1017</t>
  </si>
  <si>
    <t>1018</t>
  </si>
  <si>
    <t>1350</t>
  </si>
  <si>
    <t>LR-P-3-J SVLHD APFD</t>
  </si>
  <si>
    <t>1351</t>
  </si>
  <si>
    <t>LR-P-3-J SVLHD</t>
  </si>
  <si>
    <t>1352</t>
  </si>
  <si>
    <t>1353</t>
  </si>
  <si>
    <t>LR-P-3-J SVLHD PSFPD</t>
  </si>
  <si>
    <t>1354</t>
  </si>
  <si>
    <t>LR-P-3-J SVLHD EVRPD LLD</t>
  </si>
  <si>
    <t>1355</t>
  </si>
  <si>
    <t>LR-P-3-J SVLHD EVRPD</t>
  </si>
  <si>
    <t>1356</t>
  </si>
  <si>
    <t>LR-P-3-J EVRPD</t>
  </si>
  <si>
    <t>1357</t>
  </si>
  <si>
    <t>LR-P-3-J APFD EVRPD</t>
  </si>
  <si>
    <t>1365</t>
  </si>
  <si>
    <t>LR-P-3-J SVLHD APFD EVRPD</t>
  </si>
  <si>
    <t>1366</t>
  </si>
  <si>
    <t>LR-P-3-J SVLHD LYFD</t>
  </si>
  <si>
    <t>1370</t>
  </si>
  <si>
    <t>1371</t>
  </si>
  <si>
    <t>1392</t>
  </si>
  <si>
    <t>RE-1J ERIE NCWD UDFC MVFD HPLD</t>
  </si>
  <si>
    <t>1393</t>
  </si>
  <si>
    <t>1394</t>
  </si>
  <si>
    <t>1395</t>
  </si>
  <si>
    <t>RE-1J ERIE NCWD UDFC LHWD MVFD HPLD</t>
  </si>
  <si>
    <t>1396</t>
  </si>
  <si>
    <t>1399</t>
  </si>
  <si>
    <t>RE-2 ERIE NCWD UDFC MVFD HPLD EFMD</t>
  </si>
  <si>
    <t>1400</t>
  </si>
  <si>
    <t>RE-2 ERIE NCWD UDFC MVFD HPLD</t>
  </si>
  <si>
    <t>1402</t>
  </si>
  <si>
    <t>RE-2 ERIE NCWD UDFC LHWD MVFD HPLD</t>
  </si>
  <si>
    <t>1404</t>
  </si>
  <si>
    <t>RE-2 ERIE NCWD UDFC MVFD HPLD FMMD</t>
  </si>
  <si>
    <t>1405</t>
  </si>
  <si>
    <t>RE-2 ERIE NCWD UDFC LRFD HPLD</t>
  </si>
  <si>
    <t>1406</t>
  </si>
  <si>
    <t>RE-2 ERIE NCWD UDFC MVFD</t>
  </si>
  <si>
    <t>1407</t>
  </si>
  <si>
    <t>RE-2 ERIE NCWD UDFC MVFD RRMD</t>
  </si>
  <si>
    <t>1410</t>
  </si>
  <si>
    <t>RE-2 ERIE UDFC MVFD HWY287URA</t>
  </si>
  <si>
    <t>1411</t>
  </si>
  <si>
    <t>1412</t>
  </si>
  <si>
    <t>1413</t>
  </si>
  <si>
    <t>RE-2 ERIE UDFC LRFD</t>
  </si>
  <si>
    <t>1414</t>
  </si>
  <si>
    <t>RE-1J ERIE NCWD UDFC LHWD MVFD</t>
  </si>
  <si>
    <t>2789</t>
  </si>
  <si>
    <t>RE-1J NCWD LHWD MVFD LSD</t>
  </si>
  <si>
    <t>2790</t>
  </si>
  <si>
    <t>RE-1J NCWD SVLHD MVFD LSD</t>
  </si>
  <si>
    <t>2792</t>
  </si>
  <si>
    <t>RE-1J NCWD SVLHD LPWD MVFD LSD</t>
  </si>
  <si>
    <t>2794</t>
  </si>
  <si>
    <t>RE-1J NCWD UDFC LHWD MVFD LSD</t>
  </si>
  <si>
    <t>2795</t>
  </si>
  <si>
    <t>RE-1J NCWD SVLHD LHWD MVFD LSD</t>
  </si>
  <si>
    <t>2800</t>
  </si>
  <si>
    <t>RE-1J NCWD SVLHD HFPD LSD</t>
  </si>
  <si>
    <t>2801</t>
  </si>
  <si>
    <t>RE-1J NCWD SVLHD HFPD LSD LLD</t>
  </si>
  <si>
    <t>2802</t>
  </si>
  <si>
    <t>RE-1J NCWD SVLHD LPWD HFPD LSD</t>
  </si>
  <si>
    <t>2803</t>
  </si>
  <si>
    <t>RE-1J NCWD SVLHD LHWD HFPD LSD</t>
  </si>
  <si>
    <t>2805</t>
  </si>
  <si>
    <t>RE-1J NCWD SVLHD LHWD HFPD LHFD LSD</t>
  </si>
  <si>
    <t>2806</t>
  </si>
  <si>
    <t>RE-1J NCWD SVLHD LPWD HFPD LSD LLD</t>
  </si>
  <si>
    <t>2807</t>
  </si>
  <si>
    <t>RE-1J NCWD SVLHD LHWD HFPD LSD LLD</t>
  </si>
  <si>
    <t>2823</t>
  </si>
  <si>
    <t>RE-1J SVLHD LHWD LSD</t>
  </si>
  <si>
    <t>2824</t>
  </si>
  <si>
    <t>RE-1J SVLHD LYFD LSD LLD</t>
  </si>
  <si>
    <t>2826</t>
  </si>
  <si>
    <t>RE-1J SVLHD LHWD LHFD LSD</t>
  </si>
  <si>
    <t>2828</t>
  </si>
  <si>
    <t>RE-1J SVLHD LHWD BRFD LSD</t>
  </si>
  <si>
    <t>2829</t>
  </si>
  <si>
    <t>RE-1J SVLHD LHWD LYFD LSD LLD</t>
  </si>
  <si>
    <t>2840</t>
  </si>
  <si>
    <t>RE-1J NCWD SVLHD BERFD LSD</t>
  </si>
  <si>
    <t>2841</t>
  </si>
  <si>
    <t>RE-1J NCWD SVLHD LPWD BERFD LSD</t>
  </si>
  <si>
    <t>2870</t>
  </si>
  <si>
    <t>RE-1J NCWD SVLHD LSD</t>
  </si>
  <si>
    <t>2872</t>
  </si>
  <si>
    <t>2875</t>
  </si>
  <si>
    <t>RE-1J NCWD SVLHD LYFD LSD LLD</t>
  </si>
  <si>
    <t>2876</t>
  </si>
  <si>
    <t>2877</t>
  </si>
  <si>
    <t>RE-1J NCWD SVLHD LHWD LSD</t>
  </si>
  <si>
    <t>2878</t>
  </si>
  <si>
    <t>RE-1J NCWD SVLHD LHWD LHFD LSD</t>
  </si>
  <si>
    <t>2879</t>
  </si>
  <si>
    <t>RE-1J NCWD SVLHD LHWD BRFD LSD</t>
  </si>
  <si>
    <t>2880</t>
  </si>
  <si>
    <t>RE-1J SVLHD HFPD LSD</t>
  </si>
  <si>
    <t>2882</t>
  </si>
  <si>
    <t>RE-1J SVLHD LHWD HFPD LSD</t>
  </si>
  <si>
    <t>2923</t>
  </si>
  <si>
    <t>2970</t>
  </si>
  <si>
    <t>RE-1J NCWD SVLHD LTWD BERFD LSD</t>
  </si>
  <si>
    <t>2980</t>
  </si>
  <si>
    <t>RE-1J NCWD SVLHD LTWD MVFD LSD</t>
  </si>
  <si>
    <t>2981</t>
  </si>
  <si>
    <t>2990</t>
  </si>
  <si>
    <t>RE-1J NCWD SVLHD LTWD HFPD LSD</t>
  </si>
  <si>
    <t>3000</t>
  </si>
  <si>
    <t>LR-2J NCWD SVLHD BERFD LSD</t>
  </si>
  <si>
    <t>3001</t>
  </si>
  <si>
    <t>LR-2J NCWD SVLHD LPWD BERFD LSD</t>
  </si>
  <si>
    <t>3002</t>
  </si>
  <si>
    <t>LR-2J NCWD SVLHD LTWD BERFD LSD</t>
  </si>
  <si>
    <t>3010</t>
  </si>
  <si>
    <t>LR-2J NCWD SVLHD HFPD LSD</t>
  </si>
  <si>
    <t>3011</t>
  </si>
  <si>
    <t>LR-2J NCWD SVLHD LPWD HFPD LSD</t>
  </si>
  <si>
    <t>3012</t>
  </si>
  <si>
    <t>LR-2J NCWD SVLHD LTWD HFPD LSD</t>
  </si>
  <si>
    <t>3273</t>
  </si>
  <si>
    <t>3274</t>
  </si>
  <si>
    <t>4195</t>
  </si>
  <si>
    <t>4196</t>
  </si>
  <si>
    <t>4197</t>
  </si>
  <si>
    <t>RE-2 UDFC LHWD MVFD BSD</t>
  </si>
  <si>
    <t>4198</t>
  </si>
  <si>
    <t>RE-2 UDFC BSD</t>
  </si>
  <si>
    <t>4199</t>
  </si>
  <si>
    <t>RE-2 UDFC MVFD BSD</t>
  </si>
  <si>
    <t>4201</t>
  </si>
  <si>
    <t>4204</t>
  </si>
  <si>
    <t>RE-2 UDFC LOFD BSD</t>
  </si>
  <si>
    <t>4205</t>
  </si>
  <si>
    <t>RE-2 UDFC LHWD LOFD BSD</t>
  </si>
  <si>
    <t>4208</t>
  </si>
  <si>
    <t>RE-2 UDFC LRFD BSD</t>
  </si>
  <si>
    <t>4211</t>
  </si>
  <si>
    <t>4214</t>
  </si>
  <si>
    <t>RE-2 UDFC LHWD BSD</t>
  </si>
  <si>
    <t>RE-2 NCWD UDFC BSD</t>
  </si>
  <si>
    <t>4250</t>
  </si>
  <si>
    <t>4252</t>
  </si>
  <si>
    <t>RE-2 NCWD UDFC LHWD BSD</t>
  </si>
  <si>
    <t>4253</t>
  </si>
  <si>
    <t>4254</t>
  </si>
  <si>
    <t>RE-2 NCWD UDFC LOFD BSD</t>
  </si>
  <si>
    <t>4256</t>
  </si>
  <si>
    <t>4257</t>
  </si>
  <si>
    <t>RE-2 NCWD UDFC LHWD LOFD BSD</t>
  </si>
  <si>
    <t>4258</t>
  </si>
  <si>
    <t>4259</t>
  </si>
  <si>
    <t>4290</t>
  </si>
  <si>
    <t>RE-2 UDFC NMFRD BSD</t>
  </si>
  <si>
    <t>4530</t>
  </si>
  <si>
    <t>RE-2 NCWD UDFC MVFD BSD</t>
  </si>
  <si>
    <t>4531</t>
  </si>
  <si>
    <t>RE-2 NCWD UDFC LHWD MVFD BSD</t>
  </si>
  <si>
    <t>4580</t>
  </si>
  <si>
    <t>4791</t>
  </si>
  <si>
    <t>RE-1J NCWD UDFC MVFD BSD</t>
  </si>
  <si>
    <t>4794</t>
  </si>
  <si>
    <t>RE-1J NCWD UDFC LHWD MVFD BSD</t>
  </si>
  <si>
    <t>4796</t>
  </si>
  <si>
    <t>4941</t>
  </si>
  <si>
    <t>5003</t>
  </si>
  <si>
    <t>5141</t>
  </si>
  <si>
    <t>5142</t>
  </si>
  <si>
    <t>5143</t>
  </si>
  <si>
    <t>RE-1J NCWD LHWD MVFD BSD</t>
  </si>
  <si>
    <t>5191</t>
  </si>
  <si>
    <t>5240</t>
  </si>
  <si>
    <t>5241</t>
  </si>
  <si>
    <t>5269</t>
  </si>
  <si>
    <t>5274</t>
  </si>
  <si>
    <t>5275</t>
  </si>
  <si>
    <t>District Type</t>
  </si>
  <si>
    <t>Authority Code</t>
  </si>
  <si>
    <t>Taxing Authority/District</t>
  </si>
  <si>
    <t>County</t>
  </si>
  <si>
    <t>100</t>
  </si>
  <si>
    <t>BOULDER COUNTY</t>
  </si>
  <si>
    <t>BOCO</t>
  </si>
  <si>
    <t>Schools</t>
  </si>
  <si>
    <t>201</t>
  </si>
  <si>
    <t>ST VRAIN VALLEY SCHOOL DISTRICT</t>
  </si>
  <si>
    <t>RE-1J</t>
  </si>
  <si>
    <t>202</t>
  </si>
  <si>
    <t>BOULDER VALLEY SCHOOL DISTRICT</t>
  </si>
  <si>
    <t>203</t>
  </si>
  <si>
    <t>THOMPSON SCHOOL DISTRICT</t>
  </si>
  <si>
    <t>LR-2J</t>
  </si>
  <si>
    <t>204</t>
  </si>
  <si>
    <t>PARK SCHOOL DISTRICT</t>
  </si>
  <si>
    <t>LR-P-3-J</t>
  </si>
  <si>
    <t>Towns and Cities</t>
  </si>
  <si>
    <t>301</t>
  </si>
  <si>
    <t>CITY OF BOULDER</t>
  </si>
  <si>
    <t>BLDR</t>
  </si>
  <si>
    <t>303</t>
  </si>
  <si>
    <t>TOWN OF ERIE</t>
  </si>
  <si>
    <t>ERIE</t>
  </si>
  <si>
    <t>304</t>
  </si>
  <si>
    <t>CITY OF JAMESTOWN</t>
  </si>
  <si>
    <t>JAS</t>
  </si>
  <si>
    <t>305</t>
  </si>
  <si>
    <t>CITY OF LAFAYETTE</t>
  </si>
  <si>
    <t>LAF</t>
  </si>
  <si>
    <t>306</t>
  </si>
  <si>
    <t>CITY OF LONGMONT</t>
  </si>
  <si>
    <t>LGT</t>
  </si>
  <si>
    <t>307</t>
  </si>
  <si>
    <t>CITY OF LOUISVILLE</t>
  </si>
  <si>
    <t>LSVL</t>
  </si>
  <si>
    <t>308</t>
  </si>
  <si>
    <t>TOWN OF LYONS</t>
  </si>
  <si>
    <t>LYONS</t>
  </si>
  <si>
    <t>309</t>
  </si>
  <si>
    <t>TOWN OF NEDERLAND</t>
  </si>
  <si>
    <t>NED</t>
  </si>
  <si>
    <t>310</t>
  </si>
  <si>
    <t>TOWN OF SUPERIOR</t>
  </si>
  <si>
    <t>SUP</t>
  </si>
  <si>
    <t>311</t>
  </si>
  <si>
    <t>TOWN OF WARD</t>
  </si>
  <si>
    <t>WARD</t>
  </si>
  <si>
    <t>Water and Water/Sanitation Districts</t>
  </si>
  <si>
    <t>501</t>
  </si>
  <si>
    <t>ALLENSPARK WATER AND SANITATION</t>
  </si>
  <si>
    <t>APWSD</t>
  </si>
  <si>
    <t>502</t>
  </si>
  <si>
    <t>BASELINE WATER DISTRICT</t>
  </si>
  <si>
    <t>BWD</t>
  </si>
  <si>
    <t>505</t>
  </si>
  <si>
    <t>BROWNSVILLE WATER &amp; SANITATION</t>
  </si>
  <si>
    <t>BNVWSD</t>
  </si>
  <si>
    <t>507</t>
  </si>
  <si>
    <t>FAIRWAYS METROPOLITAN DISTRICT</t>
  </si>
  <si>
    <t>FWMD</t>
  </si>
  <si>
    <t>509</t>
  </si>
  <si>
    <t>HOOVER HILL WATER &amp; SANITATON</t>
  </si>
  <si>
    <t>HHSD</t>
  </si>
  <si>
    <t>511</t>
  </si>
  <si>
    <t>LEFTHAND WATER &amp; SANITATION</t>
  </si>
  <si>
    <t>LHWSD</t>
  </si>
  <si>
    <t>512</t>
  </si>
  <si>
    <t>NORTHER COLORADO WATER DISTRICT</t>
  </si>
  <si>
    <t>NCWD</t>
  </si>
  <si>
    <t>513</t>
  </si>
  <si>
    <t>NIWOT SANITATION</t>
  </si>
  <si>
    <t>NSD</t>
  </si>
  <si>
    <t>514</t>
  </si>
  <si>
    <t>OLDE STAGE WATER &amp; SANITATION</t>
  </si>
  <si>
    <t>OSWD</t>
  </si>
  <si>
    <t>515</t>
  </si>
  <si>
    <t>PINE BROOK WATER</t>
  </si>
  <si>
    <t>PBWD</t>
  </si>
  <si>
    <t>516</t>
  </si>
  <si>
    <t>ST VRAIN LEFT HAND WATER</t>
  </si>
  <si>
    <t>SVLHD</t>
  </si>
  <si>
    <t>517</t>
  </si>
  <si>
    <t>SHANNON ESTATES WATER</t>
  </si>
  <si>
    <t>SWSD</t>
  </si>
  <si>
    <t>518</t>
  </si>
  <si>
    <t>URBAN DRAINAGE &amp; FLOOD CONTROL</t>
  </si>
  <si>
    <t>UDFC</t>
  </si>
  <si>
    <t>520</t>
  </si>
  <si>
    <t>LAKE ELDORA WATER</t>
  </si>
  <si>
    <t>LEWSD</t>
  </si>
  <si>
    <t>521</t>
  </si>
  <si>
    <t>LITTLE THOMPSON WATER</t>
  </si>
  <si>
    <t>LTWD</t>
  </si>
  <si>
    <t>523</t>
  </si>
  <si>
    <t>LEFTHAND WATER DISTRICT</t>
  </si>
  <si>
    <t>LHWD</t>
  </si>
  <si>
    <t>524</t>
  </si>
  <si>
    <t>LONGS PEAK WATER DISTRICT</t>
  </si>
  <si>
    <t>LPWD</t>
  </si>
  <si>
    <t>525</t>
  </si>
  <si>
    <t>EAST BOULDER COUNTY WATER DISTRICT</t>
  </si>
  <si>
    <t>EBCWD</t>
  </si>
  <si>
    <t>526</t>
  </si>
  <si>
    <t>BOULDER MOUNTAIN WATER SUBDISTRICT</t>
  </si>
  <si>
    <t>BMFWSD</t>
  </si>
  <si>
    <t>Fire Protection Districts</t>
  </si>
  <si>
    <t>601</t>
  </si>
  <si>
    <t>ALLENSPARK FIRE DISTRICT</t>
  </si>
  <si>
    <t>APFD</t>
  </si>
  <si>
    <t>602</t>
  </si>
  <si>
    <t>BERTHOUD FIRE DISTRICT</t>
  </si>
  <si>
    <t>BERFD</t>
  </si>
  <si>
    <t>603</t>
  </si>
  <si>
    <t>COAL CREEK CANYON FIRE DISTRICT</t>
  </si>
  <si>
    <t>CCFD</t>
  </si>
  <si>
    <t>605</t>
  </si>
  <si>
    <t>FOUR MILE CANYON FIRE DISTRICT</t>
  </si>
  <si>
    <t>FMFD</t>
  </si>
  <si>
    <t>606</t>
  </si>
  <si>
    <t>TIMBERLINE FIRE DISTRICT</t>
  </si>
  <si>
    <t>HCFD</t>
  </si>
  <si>
    <t>607</t>
  </si>
  <si>
    <t>HYGIENE FIRE DISTRICT</t>
  </si>
  <si>
    <t>HFPD</t>
  </si>
  <si>
    <t>608</t>
  </si>
  <si>
    <t>MOUNTAIN VIEW FIRE DISTRICT</t>
  </si>
  <si>
    <t>MVFD</t>
  </si>
  <si>
    <t>609</t>
  </si>
  <si>
    <t>LYONS FIRE DISTRICT</t>
  </si>
  <si>
    <t>LYFD</t>
  </si>
  <si>
    <t>610</t>
  </si>
  <si>
    <t>SUNSHINE FIRE DISTRICT</t>
  </si>
  <si>
    <t>SFD</t>
  </si>
  <si>
    <t>611</t>
  </si>
  <si>
    <t>NORTH METRO FIRE RESCUE</t>
  </si>
  <si>
    <t>NMFRD</t>
  </si>
  <si>
    <t>612</t>
  </si>
  <si>
    <t>GOLD HILL FIRE DISTRICT</t>
  </si>
  <si>
    <t>GHFD</t>
  </si>
  <si>
    <t>616</t>
  </si>
  <si>
    <t>LOUSIVILLE FIRE DISTRICT</t>
  </si>
  <si>
    <t>LOFD</t>
  </si>
  <si>
    <t>617</t>
  </si>
  <si>
    <t>INDIAN PEAKS FIRE DISTRICT</t>
  </si>
  <si>
    <t>IPFD</t>
  </si>
  <si>
    <t>619</t>
  </si>
  <si>
    <t>LEFTHAND FIRE DISTRICT</t>
  </si>
  <si>
    <t>LHFD</t>
  </si>
  <si>
    <t>620</t>
  </si>
  <si>
    <t>LAFAYETTE RURAL FIRE DISTRICT</t>
  </si>
  <si>
    <t>LRFD</t>
  </si>
  <si>
    <t>621</t>
  </si>
  <si>
    <t>SUGARLOAF FIRE DISTRICT</t>
  </si>
  <si>
    <t>SLFPD</t>
  </si>
  <si>
    <t>622</t>
  </si>
  <si>
    <t>BOULDER RURAL FIRE DISTRICT</t>
  </si>
  <si>
    <t>BRFD</t>
  </si>
  <si>
    <t>624</t>
  </si>
  <si>
    <t>NEDERLAND FIRE DISTRICT</t>
  </si>
  <si>
    <t>NFD</t>
  </si>
  <si>
    <t>629</t>
  </si>
  <si>
    <t>BOULDER MOUNTAIN FIRE DISTRICT</t>
  </si>
  <si>
    <t>BMFPD</t>
  </si>
  <si>
    <t>ROCKY MOUNTAIN FIRE DISTRICT BOND ONLY</t>
  </si>
  <si>
    <t>RMFDB</t>
  </si>
  <si>
    <t>631</t>
  </si>
  <si>
    <t>PINEWOOD SPRINGS FIRE PROTECTION DISTRICT</t>
  </si>
  <si>
    <t>PSFPD</t>
  </si>
  <si>
    <t>Improvement/Metropolitan Districts</t>
  </si>
  <si>
    <t>701</t>
  </si>
  <si>
    <t>BCGID</t>
  </si>
  <si>
    <t>703</t>
  </si>
  <si>
    <t>LONGMONT GENERAL IMPROVEMENT DISTRICT</t>
  </si>
  <si>
    <t>LGTGID</t>
  </si>
  <si>
    <t>704</t>
  </si>
  <si>
    <t>NEDERLAND DOWNTOWN DEVELOPMENT AUTHORITY</t>
  </si>
  <si>
    <t>NEDDDA</t>
  </si>
  <si>
    <t>705</t>
  </si>
  <si>
    <t>UNIVERSITY HILLS GENERAL IMPROVEMENT DISTRICT</t>
  </si>
  <si>
    <t>UHGID</t>
  </si>
  <si>
    <t>707</t>
  </si>
  <si>
    <t>LONGMONT DOWNTOWN DEVELOPMENT DISTRICT</t>
  </si>
  <si>
    <t>LGTDDA</t>
  </si>
  <si>
    <t>709</t>
  </si>
  <si>
    <t>GUNBARREL IMPROVEMENT DISTRICT</t>
  </si>
  <si>
    <t>GPID</t>
  </si>
  <si>
    <t>710</t>
  </si>
  <si>
    <t>LONGMONT BUSINESS IMPROVEMENT DISTRICT</t>
  </si>
  <si>
    <t>LBID</t>
  </si>
  <si>
    <t>712</t>
  </si>
  <si>
    <t>LAFAYETTE CITY CENTER GENERAL IMPROVEMENT DISTRICT</t>
  </si>
  <si>
    <t>LCCGID</t>
  </si>
  <si>
    <t>713</t>
  </si>
  <si>
    <t>DOWNTOWN BOULDER BUSINESS IMPROVEMENT DISTRICT</t>
  </si>
  <si>
    <t>DBBID</t>
  </si>
  <si>
    <t>714</t>
  </si>
  <si>
    <t>LAFAYETTE TECH CENTER GENERAL IMPROMENT DISTRICT</t>
  </si>
  <si>
    <t>LATCGID</t>
  </si>
  <si>
    <t>715</t>
  </si>
  <si>
    <t>LAFAYETTE OLD TOWN URBAN RENEWAL AUTHORITY</t>
  </si>
  <si>
    <t>LAFURP</t>
  </si>
  <si>
    <t>716</t>
  </si>
  <si>
    <t>MAIN STREET LOUISVILLE BUSINESS IMPROVEMENT DISTRICT</t>
  </si>
  <si>
    <t>MSLBID</t>
  </si>
  <si>
    <t>718</t>
  </si>
  <si>
    <t>LAFAYETTE CORPORATE CAMPUS GENERAL IMPROVEMENT DISTRICT</t>
  </si>
  <si>
    <t>LCRPCGID</t>
  </si>
  <si>
    <t>719</t>
  </si>
  <si>
    <t>EXEMPLA GENERAL IMPROVEMENT DISTRICT</t>
  </si>
  <si>
    <t>EXEMPLA</t>
  </si>
  <si>
    <t>721</t>
  </si>
  <si>
    <t>SOUTH BOULDER ROAD REVITILIZATION AREA</t>
  </si>
  <si>
    <t>SBRRURP</t>
  </si>
  <si>
    <t>722</t>
  </si>
  <si>
    <t>HIGHWAY 42 REVITALIZATION AREA</t>
  </si>
  <si>
    <t>HWY42RURP</t>
  </si>
  <si>
    <t>723</t>
  </si>
  <si>
    <t>SOLA METROPOLITAN DISTRICT - COMMERCIAL</t>
  </si>
  <si>
    <t>SOLAMDC</t>
  </si>
  <si>
    <t>740</t>
  </si>
  <si>
    <t>SOLA METROPOLITAN DISTRICT - INSTITUTIONAL</t>
  </si>
  <si>
    <t>SOLAMDI</t>
  </si>
  <si>
    <t>741</t>
  </si>
  <si>
    <t>BOULDER JUNCTION ACCESS GENERAL IMPROVEMENT DISTRICT - TDM</t>
  </si>
  <si>
    <t>BJAGT</t>
  </si>
  <si>
    <t>742</t>
  </si>
  <si>
    <t>BOULDER JUNCTION ACCESS GENERAL IMPROVEMENT DISTRICT - PARKING</t>
  </si>
  <si>
    <t>BJAGP</t>
  </si>
  <si>
    <t>743</t>
  </si>
  <si>
    <t>LONGMONT URA</t>
  </si>
  <si>
    <t>LURA</t>
  </si>
  <si>
    <t>744</t>
  </si>
  <si>
    <t>TWIN PEAKS MALL TIF</t>
  </si>
  <si>
    <t>TPMURA</t>
  </si>
  <si>
    <t>746</t>
  </si>
  <si>
    <t>SUPERIOR TOWN CENTER TIF</t>
  </si>
  <si>
    <t>STCURA</t>
  </si>
  <si>
    <t>747</t>
  </si>
  <si>
    <t>HIGHWAY 287 URA</t>
  </si>
  <si>
    <t>HWY287URA</t>
  </si>
  <si>
    <t>748</t>
  </si>
  <si>
    <t>FOUR CORNERS URA</t>
  </si>
  <si>
    <t>FCURA</t>
  </si>
  <si>
    <t>749</t>
  </si>
  <si>
    <t>BRENNAN METROPOLITAN DISTRICT</t>
  </si>
  <si>
    <t>BMD</t>
  </si>
  <si>
    <t>750</t>
  </si>
  <si>
    <t>KNOLLWOOD METROPOLITAN DISTRICT</t>
  </si>
  <si>
    <t>KMD</t>
  </si>
  <si>
    <t>751</t>
  </si>
  <si>
    <t>LOST CREEK FARMS METROPOLITAN DISTRICT</t>
  </si>
  <si>
    <t>LCFMD</t>
  </si>
  <si>
    <t>N/A</t>
  </si>
  <si>
    <t>752</t>
  </si>
  <si>
    <t>LYONS URBAN RENEWAL AREA</t>
  </si>
  <si>
    <t>LYURA</t>
  </si>
  <si>
    <t>753</t>
  </si>
  <si>
    <t>FOUR CORNERS BID</t>
  </si>
  <si>
    <t>FCBID</t>
  </si>
  <si>
    <t>754</t>
  </si>
  <si>
    <t>FOUR CORNERS METROPOLITAN DISTRICT</t>
  </si>
  <si>
    <t>FCMD</t>
  </si>
  <si>
    <t>755</t>
  </si>
  <si>
    <t>WEEMS NEIGHBORHOOD METROPOLITAN DISTRICT</t>
  </si>
  <si>
    <t>WNMD</t>
  </si>
  <si>
    <t>804</t>
  </si>
  <si>
    <t>COLORADO TECH CENTER METROPOLITAN DISTRICT</t>
  </si>
  <si>
    <t>CTCMD</t>
  </si>
  <si>
    <t>818</t>
  </si>
  <si>
    <t>SUPERIOR/MCCASLIN INTERCHANGE DISTRICT</t>
  </si>
  <si>
    <t>SMIMD</t>
  </si>
  <si>
    <t>SMIMDB</t>
  </si>
  <si>
    <t>821</t>
  </si>
  <si>
    <t>HARVEST JUNCTION METROPOLITAN DISTRICT</t>
  </si>
  <si>
    <t>HJMD</t>
  </si>
  <si>
    <t>822</t>
  </si>
  <si>
    <t>FLATIRON MEADOWS METROPOLITAN DISTRICT</t>
  </si>
  <si>
    <t>FMMD</t>
  </si>
  <si>
    <t>823</t>
  </si>
  <si>
    <t>ERIE FARM METROPOLITAN DISTRICT</t>
  </si>
  <si>
    <t>EFMD</t>
  </si>
  <si>
    <t>824</t>
  </si>
  <si>
    <t>TAKODA METROPOLITAN DISTRICT</t>
  </si>
  <si>
    <t>TMD</t>
  </si>
  <si>
    <t>826</t>
  </si>
  <si>
    <t>COALTON METROPOLITAN DISTRICT</t>
  </si>
  <si>
    <t>CMD</t>
  </si>
  <si>
    <t>827</t>
  </si>
  <si>
    <t>REX RANCH METROPOLITAN DISTRICT</t>
  </si>
  <si>
    <t>RRMD</t>
  </si>
  <si>
    <t>828</t>
  </si>
  <si>
    <t>TWIN PEAKS METROPOLITAN DISTRICT</t>
  </si>
  <si>
    <t>TPMD</t>
  </si>
  <si>
    <t>829</t>
  </si>
  <si>
    <t>SUPERIOR TOWN CENTER METRO DISTRICT 1</t>
  </si>
  <si>
    <t>STCMD1</t>
  </si>
  <si>
    <t>830</t>
  </si>
  <si>
    <t>SUPERIOR TOWN CENTER METRO DISTRICT 2</t>
  </si>
  <si>
    <t>STCMD2</t>
  </si>
  <si>
    <t>831</t>
  </si>
  <si>
    <t>SUPERIOR TOWN CENTER METRO DISTRICT 3</t>
  </si>
  <si>
    <t>STCMD3</t>
  </si>
  <si>
    <t>Other Districts</t>
  </si>
  <si>
    <t>801</t>
  </si>
  <si>
    <t>ESTES VALLEY PARK AND RECREATION DISTRICT</t>
  </si>
  <si>
    <t>EVRPD</t>
  </si>
  <si>
    <t>802</t>
  </si>
  <si>
    <t>GUNBARREL ESTATES METROPOLITAN PARK AND RECREATION DISTRICT</t>
  </si>
  <si>
    <t>GEMPRD</t>
  </si>
  <si>
    <t>810</t>
  </si>
  <si>
    <t>LONGMONT SOIL CONSERVATION DISTRICT</t>
  </si>
  <si>
    <t>LSD</t>
  </si>
  <si>
    <t>811</t>
  </si>
  <si>
    <t>BOULDER SOIL CONSERVATION DISTRICT</t>
  </si>
  <si>
    <t>BSD</t>
  </si>
  <si>
    <t>815</t>
  </si>
  <si>
    <t>LYONS LIBRARY DISTRICT</t>
  </si>
  <si>
    <t>LLD</t>
  </si>
  <si>
    <t>816</t>
  </si>
  <si>
    <t>NEDERLAND ECOPASS DISTRICT</t>
  </si>
  <si>
    <t>NEPD</t>
  </si>
  <si>
    <t>817</t>
  </si>
  <si>
    <t>FOREST GLEN ECOPASS DISTRICT</t>
  </si>
  <si>
    <t>FGED</t>
  </si>
  <si>
    <t>819</t>
  </si>
  <si>
    <t>NEDERLAND COMMUNITY LIBRARY DISTRICT</t>
  </si>
  <si>
    <t>NLD</t>
  </si>
  <si>
    <t>820</t>
  </si>
  <si>
    <t>HIGH PLAINS LIBRARY DISTRICT</t>
  </si>
  <si>
    <t>HPLD</t>
  </si>
  <si>
    <t>825</t>
  </si>
  <si>
    <t>COAL CREEK CANYON PARK AND RECREATION  DISTRICT</t>
  </si>
  <si>
    <t>CCCPRD</t>
  </si>
  <si>
    <t>901</t>
  </si>
  <si>
    <t>REGIONAL TRANSPORTATION DISTRICT</t>
  </si>
  <si>
    <t>RTD</t>
  </si>
  <si>
    <t>Note/Short Name</t>
  </si>
  <si>
    <t>SUPERIOR/MCCASLIN INTERCHANGE DISTRICT - BOND</t>
  </si>
  <si>
    <t xml:space="preserve"> '000021',</t>
  </si>
  <si>
    <t xml:space="preserve"> '000036',</t>
  </si>
  <si>
    <t xml:space="preserve"> '000133',</t>
  </si>
  <si>
    <t xml:space="preserve"> '000170',</t>
  </si>
  <si>
    <t xml:space="preserve"> '000245',</t>
  </si>
  <si>
    <t xml:space="preserve"> '000440',</t>
  </si>
  <si>
    <t xml:space="preserve"> '001413',</t>
  </si>
  <si>
    <t xml:space="preserve"> '001414',</t>
  </si>
  <si>
    <t xml:space="preserve"> '004198',</t>
  </si>
  <si>
    <t xml:space="preserve"> '004249',</t>
  </si>
  <si>
    <t>BOULDER CENTRAL GENERAL IMPROVEMENT DISTRICT</t>
  </si>
  <si>
    <t>BURGUNDY PARK PID</t>
  </si>
  <si>
    <t xml:space="preserve">JAY GROVE METROPOLITAN </t>
  </si>
  <si>
    <t>JGMD</t>
  </si>
  <si>
    <t>LANTERNS AT ROCK CREEK METROPOLITAN</t>
  </si>
  <si>
    <t>40 NORTH METROPOLITAN DISTRICT</t>
  </si>
  <si>
    <t>NEDERLAND COMMUNITY LIBRARY DISTRICT BOND ONLY</t>
  </si>
  <si>
    <t>PARKDALE METROPOLITAN DISTRICT NO 1</t>
  </si>
  <si>
    <t>PARKDALE METROPOLITAN DISTRICT NO 2</t>
  </si>
  <si>
    <t>PARKDALE METROPOLITAN DISTRICT NO 3</t>
  </si>
  <si>
    <t>BPPID</t>
  </si>
  <si>
    <t>LRCMD</t>
  </si>
  <si>
    <t>40NMD</t>
  </si>
  <si>
    <t>PMD1</t>
  </si>
  <si>
    <t>PMD2</t>
  </si>
  <si>
    <t>PMD3</t>
  </si>
  <si>
    <t>NLDB</t>
  </si>
  <si>
    <t>RE-2 LSVL NCWD UDFC LOFD CTCMD CTCMDS</t>
  </si>
  <si>
    <t>RE-2 LAF NCWD UDFC LOFD 40NMD</t>
  </si>
  <si>
    <t>RE-2 LAF NCWD UDFC LRFD 40NMD</t>
  </si>
  <si>
    <t>RE-2 HCFD NLD</t>
  </si>
  <si>
    <t>RE-2 SLFPD NLDB</t>
  </si>
  <si>
    <t>RE-2 NFD NLDB</t>
  </si>
  <si>
    <t>RE-2 HCFD NEPD NLDB</t>
  </si>
  <si>
    <t>RE-2 NFD NEPD NLDB</t>
  </si>
  <si>
    <t>RE-2 NFD NLD</t>
  </si>
  <si>
    <t>RE-2 SLFPD NLD</t>
  </si>
  <si>
    <t>RE-2 FMFD NEPD NLDB</t>
  </si>
  <si>
    <t>RE-2 SLFPD NEPD NLDB</t>
  </si>
  <si>
    <t>COLORADO TECH CENTER METROPOLITAN SUBDISTRICT</t>
  </si>
  <si>
    <t>CTCMDS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</si>
  <si>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</si>
  <si>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</si>
  <si>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</si>
  <si>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</si>
  <si>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</si>
  <si>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</si>
  <si>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</si>
  <si>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</si>
  <si>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</si>
  <si>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RE-2 ERIE NCWD UDFC MVFD PMD1</t>
  </si>
  <si>
    <t>RE-2 ERIE NCWD UDFC MVFD LRFD PMD1</t>
  </si>
  <si>
    <t>RE-2 ERIE UDFC LHWD MVFD HPLD</t>
  </si>
  <si>
    <t>RE-2 ERIE NCWD UDFC MVFD PMD2</t>
  </si>
  <si>
    <t>RE-2 ERIE UDFC HPLD</t>
  </si>
  <si>
    <t>RE-2 ERIE NCWD UDFC HPLD</t>
  </si>
  <si>
    <t>RE-2 ERIE UDFC MVFD</t>
  </si>
  <si>
    <t>RE-2 ERIE UDFC MVFD HWY287URA NMMD</t>
  </si>
  <si>
    <t>NINE MILE METROPOLITAN DISTRICT</t>
  </si>
  <si>
    <t>NMMD</t>
  </si>
  <si>
    <t>MOUNTAIN BROOK METROPOLITAN DISTRICT</t>
  </si>
  <si>
    <t>MBMD</t>
  </si>
  <si>
    <t>REDTAIL RIDGE METROPOLITAN DISTRICT 1</t>
  </si>
  <si>
    <t>REDTAIL RIDGE METROPOLITAN DISTRICT 2</t>
  </si>
  <si>
    <t>REDTAIL RIDGE METROPOLITAN DISTRICT 4</t>
  </si>
  <si>
    <t>LFM BUSINESS IMPROVEMENT DISTRICT</t>
  </si>
  <si>
    <t>RTRMD1</t>
  </si>
  <si>
    <t>RTRMD2</t>
  </si>
  <si>
    <t>RTRMD4</t>
  </si>
  <si>
    <t>LFMBID</t>
  </si>
  <si>
    <t>SUBDISTRICT NO. 1 OF THE COALTON METROPOLITAN DISTRICT</t>
  </si>
  <si>
    <t>SD1CMD</t>
  </si>
  <si>
    <t>0057</t>
  </si>
  <si>
    <t>0058</t>
  </si>
  <si>
    <t>0059</t>
  </si>
  <si>
    <t>0060</t>
  </si>
  <si>
    <t>0101</t>
  </si>
  <si>
    <t>0108</t>
  </si>
  <si>
    <t>0109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</si>
  <si>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</si>
  <si>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</si>
  <si>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</si>
  <si>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</si>
  <si>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</si>
  <si>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</si>
  <si>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</si>
  <si>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</si>
  <si>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</si>
  <si>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</si>
  <si>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0195</t>
  </si>
  <si>
    <t>0676</t>
  </si>
  <si>
    <t>0677</t>
  </si>
  <si>
    <t>0678</t>
  </si>
  <si>
    <t>0679</t>
  </si>
  <si>
    <t>0697</t>
  </si>
  <si>
    <t>1418</t>
  </si>
  <si>
    <t>1419</t>
  </si>
  <si>
    <t>3275</t>
  </si>
  <si>
    <t>4217</t>
  </si>
  <si>
    <t>RE-2 LSVL NCWD UDFC LOFD RTRMD1</t>
  </si>
  <si>
    <t>RE-2 LSVL NCWD UDFC LOFD RTRMD2</t>
  </si>
  <si>
    <t>RE-2 LSVL NCWD UDFC LOFD RTRMD4</t>
  </si>
  <si>
    <t>RE-2 IPFD NLD</t>
  </si>
  <si>
    <t>RE-2 NFD NEPD</t>
  </si>
  <si>
    <t>RE-1J LGT NCWD SVLHD MVFD LFMBID</t>
  </si>
  <si>
    <t>RE-2 ERIE NCWD UDFC LRFD</t>
  </si>
  <si>
    <t>RE-1J ERIE NCWD UDFC LHWD MVFD JGMD</t>
  </si>
  <si>
    <t>RE-1J LGT NCWD SVLHD LHWD HFPD MBMD</t>
  </si>
  <si>
    <t>RE-1J LGT NCWD SVLHD HFPD MBMD</t>
  </si>
  <si>
    <t>RE-1J LGT NCWD SVLHD MVFD MBMD</t>
  </si>
  <si>
    <t>RE-1J LGT NCWD SVLHD MBMD</t>
  </si>
  <si>
    <t>0248</t>
  </si>
  <si>
    <t>1389</t>
  </si>
  <si>
    <t>RE-1J ERIE NCWD UDFC MVFD</t>
  </si>
  <si>
    <t>1429</t>
  </si>
  <si>
    <t>1430</t>
  </si>
  <si>
    <t>1431</t>
  </si>
  <si>
    <t>RE-2 LSVL NCWD UDFC MVFD RMFDB</t>
  </si>
  <si>
    <t>1432</t>
  </si>
  <si>
    <t>RE-2 MVFD RMFDB</t>
  </si>
  <si>
    <t>1433</t>
  </si>
  <si>
    <t>1434</t>
  </si>
  <si>
    <t>RE-2 SUP NCWD UDFC MVFD RMFDB SURA</t>
  </si>
  <si>
    <t>1435</t>
  </si>
  <si>
    <t>RE-2 SUP UDFC MVFD RMFDB SURA</t>
  </si>
  <si>
    <t>1436</t>
  </si>
  <si>
    <t>1437</t>
  </si>
  <si>
    <t>1438</t>
  </si>
  <si>
    <t>1439</t>
  </si>
  <si>
    <t>1440</t>
  </si>
  <si>
    <t>1441</t>
  </si>
  <si>
    <t>RE-2 SUP UDFC MVFD RMFDB</t>
  </si>
  <si>
    <t>1442</t>
  </si>
  <si>
    <t>1443</t>
  </si>
  <si>
    <t>1444</t>
  </si>
  <si>
    <t>1445</t>
  </si>
  <si>
    <t>1446</t>
  </si>
  <si>
    <t>1447</t>
  </si>
  <si>
    <t>RE-2 SUP NCWD UDFC MVFD RMFDB</t>
  </si>
  <si>
    <t>1448</t>
  </si>
  <si>
    <t>1449</t>
  </si>
  <si>
    <t>RE-2 SUP NCWD UDFC MVFD RMFDB LRCMD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</si>
  <si>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</si>
  <si>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</si>
  <si>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</si>
  <si>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</si>
  <si>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</si>
  <si>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</si>
  <si>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</si>
  <si>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</si>
  <si>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</si>
  <si>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</si>
  <si>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</si>
  <si>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</si>
  <si>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 xml:space="preserve">REDTAIL RIDGE METROPOLITAN DISTRICT </t>
  </si>
  <si>
    <t>RTRMD</t>
  </si>
  <si>
    <t>BOULDER PUBLIC LIBRARY DISTRICT</t>
  </si>
  <si>
    <t>BPLD</t>
  </si>
  <si>
    <t>BURA9TH</t>
  </si>
  <si>
    <t>1383</t>
  </si>
  <si>
    <t>1385</t>
  </si>
  <si>
    <t>1417</t>
  </si>
  <si>
    <t>1462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</si>
  <si>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</si>
  <si>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</si>
  <si>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</si>
  <si>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</si>
  <si>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</si>
  <si>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</si>
  <si>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</si>
  <si>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</si>
  <si>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</si>
  <si>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</si>
  <si>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</si>
  <si>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</si>
  <si>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</si>
  <si>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</si>
  <si>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</si>
  <si>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</si>
  <si>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</si>
  <si>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</si>
  <si>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</si>
  <si>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</si>
  <si>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</si>
  <si>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</si>
  <si>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</si>
  <si>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</si>
  <si>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</si>
  <si>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</si>
  <si>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</si>
  <si>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</si>
  <si>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</si>
  <si>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</si>
  <si>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</si>
  <si>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</si>
  <si>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4261</t>
  </si>
  <si>
    <t>4262</t>
  </si>
  <si>
    <t>RE-2 BLDR NCWD UDFC BPLD</t>
  </si>
  <si>
    <t>RE-2 BLDR NCWD UDFC BCGID BPLD</t>
  </si>
  <si>
    <t>RE-2 BLDR NCWD UDFC UHGID BPLD</t>
  </si>
  <si>
    <t>RE-2 BLDR NCWD UDFC DBBID BPLD</t>
  </si>
  <si>
    <t>RE-2 BLDR NCWD UDFC BRFD BPLD</t>
  </si>
  <si>
    <t>RE-2 BLDR NCWD UDFC KMD BPLD</t>
  </si>
  <si>
    <t>RE-2 BLDR NCWD UDFC BJAGT BJAGP BPLD</t>
  </si>
  <si>
    <t>RE-2 BLDR NCWD UDFC BJAGT BPLD</t>
  </si>
  <si>
    <t>RE-2 BLDR UDFC BPLD</t>
  </si>
  <si>
    <t>RE-2 BLDR NCWD UDFC FGED BPLD</t>
  </si>
  <si>
    <t>RE-2 BLDR NCWD UDFC LHWD BPLD</t>
  </si>
  <si>
    <t>RE-2 BLDR NCWD UDFC RMFDB BPLD</t>
  </si>
  <si>
    <t>RE-1J BLDR NCWD UDFC BPLD</t>
  </si>
  <si>
    <t>RE-2 PBWD BRFD BPLD</t>
  </si>
  <si>
    <t>RE-2 BMFWSD BMFPD BPLD</t>
  </si>
  <si>
    <t>RE-2 BRFD BPLD</t>
  </si>
  <si>
    <t>RE-2 LHFD BPLD</t>
  </si>
  <si>
    <t>RE-2 UDFC BPLD</t>
  </si>
  <si>
    <t>RE-2 UDFC BMFWSD BMFPD BPLD</t>
  </si>
  <si>
    <t>RE-2 UDFC LHFD BPLD</t>
  </si>
  <si>
    <t>RE-2 UDFC BRFD BPLD</t>
  </si>
  <si>
    <t>RE-2 NCWD UDFC BPLD</t>
  </si>
  <si>
    <t>RE-2 NCWD UDFC BRFD BPLD</t>
  </si>
  <si>
    <t>RE-2 NCWD UDFC FMFD BPLD</t>
  </si>
  <si>
    <t>RE-2 UDFC FMFD BPLD</t>
  </si>
  <si>
    <t>RE-2 SVLHD BPLD</t>
  </si>
  <si>
    <t>RE-2 PBWD BMFPD BPLD</t>
  </si>
  <si>
    <t>RE-1J SVLHD BMFWSD BMFPD BPLD</t>
  </si>
  <si>
    <t>RE-1J SVLHD LHWD LHFD BPLD</t>
  </si>
  <si>
    <t>RE-1J NCWD SVLHD LHFD BPLD</t>
  </si>
  <si>
    <t>RE-1J NCWD SVLHD BRFD BPLD</t>
  </si>
  <si>
    <t>RE-1J NCWD SVLHD LHWD LHFD BPLD</t>
  </si>
  <si>
    <t>RE-2 SFD BPLD</t>
  </si>
  <si>
    <t>RE-2 SVLHD SFD BPLD</t>
  </si>
  <si>
    <t>RE-2 UDFC MVFD BSD PMD2</t>
  </si>
  <si>
    <t>RE-2 ERIE NCWD UDFC LRFD PMD2</t>
  </si>
  <si>
    <t>RE-2 ERIE NCWD UDFC MVFD HPLD PMD2</t>
  </si>
  <si>
    <t>RE-2 ERIE NCWD UDFC LRFD PMD1 PMD3</t>
  </si>
  <si>
    <t>RE-2 BLDR UDFC MVFD RMFDB BPLD</t>
  </si>
  <si>
    <t>RE-2 BLDR NCWD UDFC MVFD RMFDB BPLD</t>
  </si>
  <si>
    <t>RE-2 UDFC MVFD RMFDB BPLD</t>
  </si>
  <si>
    <t>RE-2 NCWD UDFC MVFD RMFDB BPLD</t>
  </si>
  <si>
    <t>RE-1J NCWD SVLHD LHFD LSD BPLD</t>
  </si>
  <si>
    <t>RE-1J NCWD SVLHD BRFD LSD BPLD</t>
  </si>
  <si>
    <t>RE-2 UDFC BRFD BSD BPLD</t>
  </si>
  <si>
    <t>RE-2 GHFD BPLD</t>
  </si>
  <si>
    <t>RE-2 SLFPD BPLD</t>
  </si>
  <si>
    <t>RE-2 CCFD BPLD</t>
  </si>
  <si>
    <t>RE-2 CCFD CCCPRD BPLD</t>
  </si>
  <si>
    <t>RE-2 SVLHD BMFWSD BMFPD BPLD</t>
  </si>
  <si>
    <t>RE-2 SVLHD GHFD BPLD</t>
  </si>
  <si>
    <t>RE-2 SVLHD LHFD BPLD</t>
  </si>
  <si>
    <t>RE-2 FMFD BPLD</t>
  </si>
  <si>
    <t>RE-1J SVLHD LHFD BPLD</t>
  </si>
  <si>
    <t>RE-2 MVFD RMFDB BPLD</t>
  </si>
  <si>
    <t>RE-1J NCWD SVLHD LHWD MVFD LSD BPLD</t>
  </si>
  <si>
    <t>RE-1J NCWD SVLHD LHWD HFPD LSD BPLD</t>
  </si>
  <si>
    <t>RE-1J SVLHD LHWD LHFD LSD BPLD</t>
  </si>
  <si>
    <t>RE-1J NCWD SVLHD LHWD LSD BPLD</t>
  </si>
  <si>
    <t>RE-1J NCWD SVLHD LHWD LHFD LSD BPLD</t>
  </si>
  <si>
    <t>RE-1J NCWD SVLHD LHWD BRFD LSD BPLD</t>
  </si>
  <si>
    <t>RE-2 UDFC BSD BPLD</t>
  </si>
  <si>
    <t>RE-2 UDFC LOFD BSD BPLD</t>
  </si>
  <si>
    <t>RE-1J NCWD LHWD MVFD BSD BPLD</t>
  </si>
  <si>
    <t>RE-2 BPLD</t>
  </si>
  <si>
    <t>RE-1J SVLHD LHWD LSD BPLD</t>
  </si>
  <si>
    <t>RE-2 NCWD UDFC BSD BPLD</t>
  </si>
  <si>
    <t>RE-2 NCWD UDFC LHWD BSD BPLD</t>
  </si>
  <si>
    <t>RE-2 NCWD UDFC LHWD MVFD BSD BPLD</t>
  </si>
  <si>
    <t>RE-1J NCWD UDFC LHWD MVFD BSD BPLD</t>
  </si>
  <si>
    <t>RE-2 NCWD UDFC BRFD BSD BPLD</t>
  </si>
  <si>
    <t>RE-2 NCWD UDFC LHWD BRFD BSD BPLD</t>
  </si>
  <si>
    <t>RE-2 NCWD UDFC BRFD GPID BSD BPLD</t>
  </si>
  <si>
    <t>RE-2 NCWD UDFC LHWD BRFD GPID BSD BPLD</t>
  </si>
  <si>
    <t>RE-2 UDFC LHWD LOFD BSD BPLD</t>
  </si>
  <si>
    <t>RE-1J NCWD UDFC MVFD BSD BPLD</t>
  </si>
  <si>
    <t>RE-1J NCWD UDFC MVFD GPID BSD BPLD</t>
  </si>
  <si>
    <t>RE-1J UDFC MVFD BSD BPLD</t>
  </si>
  <si>
    <t>RE-1J UDFC LHWD MVFD BSD BPLD</t>
  </si>
  <si>
    <t>RE-1J NCWD NSD MVFD BSD BPLD</t>
  </si>
  <si>
    <t>RE-2 LSVL NCWD UDFC LOFD RTRMD</t>
  </si>
  <si>
    <t>LAFFERTY CANYON METROPOLITAIN DISTRICT</t>
  </si>
  <si>
    <t>LCMD</t>
  </si>
  <si>
    <t>1463</t>
  </si>
  <si>
    <t>1464</t>
  </si>
  <si>
    <t>1465</t>
  </si>
  <si>
    <t>1466</t>
  </si>
  <si>
    <t>KWD</t>
  </si>
  <si>
    <t>no longer</t>
  </si>
  <si>
    <t>RMFD</t>
  </si>
  <si>
    <t>deactivated</t>
  </si>
  <si>
    <t>MVFDBND</t>
  </si>
  <si>
    <t>??</t>
  </si>
  <si>
    <t>RE-1J ERIE NCWD UDFC MVFD LCMD</t>
  </si>
  <si>
    <t xml:space="preserve"> </t>
  </si>
  <si>
    <t>0061</t>
  </si>
  <si>
    <t>0134</t>
  </si>
  <si>
    <t>0135</t>
  </si>
  <si>
    <t>0136</t>
  </si>
  <si>
    <t>0137</t>
  </si>
  <si>
    <t>0138</t>
  </si>
  <si>
    <t>0139</t>
  </si>
  <si>
    <t>1382</t>
  </si>
  <si>
    <t>1467</t>
  </si>
  <si>
    <t>1468</t>
  </si>
  <si>
    <t>4263</t>
  </si>
  <si>
    <t>4264</t>
  </si>
  <si>
    <t>4797</t>
  </si>
  <si>
    <t>RE-2 LAF NCWD UDFC LCCGID LAFDDA</t>
  </si>
  <si>
    <t>RE-2 LAF NCWD UDFC WNMD</t>
  </si>
  <si>
    <t>RE-2 LAF UDFC</t>
  </si>
  <si>
    <t>RE-2 LAF NCWD UDFC LAFDDA</t>
  </si>
  <si>
    <t>RE-2 ERIE NCWD UDFC MVFD HPLD PMD3</t>
  </si>
  <si>
    <t>RE-2 UDFC MVFD RMFDB BPLD ESPID</t>
  </si>
  <si>
    <t>RE-1J NCWD UDFC MVFD GPID BSD BPLD HPID</t>
  </si>
  <si>
    <t>2024 Total Mill levy</t>
  </si>
  <si>
    <t xml:space="preserve">           In addition to Boulder County INCREASE, reason for change in mill levy:</t>
  </si>
  <si>
    <t>2024 Mill Levy</t>
  </si>
  <si>
    <t>HOMESTEAD PUBLIC IMPROVEMENT DISTRICT</t>
  </si>
  <si>
    <t>HPID</t>
  </si>
  <si>
    <t>1469</t>
  </si>
  <si>
    <t>RE-2 BLDR NCWD UDFC DBBID BCGID BPLD</t>
  </si>
  <si>
    <t>RE-1J BLDR NCWD UDFC NSD BPLD</t>
  </si>
  <si>
    <t>RE-2 NED NFD NLD NEDDDA NEPD</t>
  </si>
  <si>
    <t>RE-2 NED NFD NLD NEPD</t>
  </si>
  <si>
    <t>RE-2 NLD NEPD</t>
  </si>
  <si>
    <t>RE-2 HCFD NLD NEPD</t>
  </si>
  <si>
    <t>RE-2 IPFD NLD NEPD</t>
  </si>
  <si>
    <t>RE-2 SLFPD NLD NEPD</t>
  </si>
  <si>
    <t>RE-2 NFD NLD NEPD</t>
  </si>
  <si>
    <t>RE-2 LEWSD NFD NLD NEPD</t>
  </si>
  <si>
    <t>RE-2 FMFD NLD NEPD</t>
  </si>
  <si>
    <t>RE-2 UDFC PBWD BRFD BPLD</t>
  </si>
  <si>
    <t>RE-2 SUP NCWD UDFC LOFD SMIMD STCURA SURA</t>
  </si>
  <si>
    <t>RE-2 SUP NCWD UDFC LOFD STCMD2 STCURA SURA</t>
  </si>
  <si>
    <t>RE-2 SUP NCWD UDFC LOFD STCURA SURA</t>
  </si>
  <si>
    <t>RE-2 SUP NCWD UDFC LOFD STCMD1 STCURA SURA</t>
  </si>
  <si>
    <t>RE-2 SUP NCWD UDFC LOFD STCMD3 STCURA SURA</t>
  </si>
  <si>
    <t>RE-2 UDFC OSWD BPLD</t>
  </si>
  <si>
    <t>RE-2 SVLHD BMFWSD OSWD BMFPD BPLD</t>
  </si>
  <si>
    <t>RE-2 UDFC BMFWSD OSWD BMFPD BPLD</t>
  </si>
  <si>
    <t>RE-2 UDFC OSWD LHFD BPLD</t>
  </si>
  <si>
    <t>RE-2 SVLHD OSWD LHFD BPLD</t>
  </si>
  <si>
    <t>RE-2 UDFC PBWD BMFPD BPLD</t>
  </si>
  <si>
    <t>RE-2 UDFC PBWD BPLD</t>
  </si>
  <si>
    <t>RE-2 BMFWSD PBWD BMFPD BPLD</t>
  </si>
  <si>
    <t>RE-2 NCWD UDFC PBWD BMFPD BPLD</t>
  </si>
  <si>
    <t>RE-1J LGT NCWD SVLHD TPMD TPMURA</t>
  </si>
  <si>
    <t>RE-1J LYONS NCWD SVLHD LYFD LLD LYURA</t>
  </si>
  <si>
    <t>RE-1J LYONS SVLHD LYFD LLD LYURA</t>
  </si>
  <si>
    <t>RE-1J NCWD SVLHD LHWSD LHFD BPLD</t>
  </si>
  <si>
    <t>RE-1J SVLHD BMFWSD OSWD BMFPD BPLD</t>
  </si>
  <si>
    <t>RE-1J LGT NCWD SVLHD LGTDDA LGTGID</t>
  </si>
  <si>
    <t>RE-1J LGT NCWD SVLHD LBID LGTDDA LGTGID</t>
  </si>
  <si>
    <t>RE-1J LGT NCWD SVLHD LBID LGTDDA</t>
  </si>
  <si>
    <t>LR-P-3-J SVLHD APWSD APFD</t>
  </si>
  <si>
    <t>RE-1J ERIE NCWD UDFC MVFD HPLD BMD</t>
  </si>
  <si>
    <t>RE-1J ERIE NCWD UDFC MVFD HPLD LCFMD</t>
  </si>
  <si>
    <t>RE-1J ERIE NCWD UDFC MVFD HPLD FCURA FCMD</t>
  </si>
  <si>
    <t>RE-1J ERIE NCWD UDFC MVFD HPLD FCURA FCBID</t>
  </si>
  <si>
    <t>RE-2 ERIE UDFC MVFD HPLD HWY287URA NMMD</t>
  </si>
  <si>
    <t>RE-2 SUP NCWD UDFC MVFD STCURA RMFDB SURA</t>
  </si>
  <si>
    <t>RE-2 SUP NCWD UDFC MVFD SMIMD STCURA RMFDB SURA</t>
  </si>
  <si>
    <t>RE-2 SUP NCWD UDFC MVFD SMIMD RMFDB SURA</t>
  </si>
  <si>
    <t>RE-2 SUP NCWD UDFC MVFD STCMD1 STCURA RMFDB SURA</t>
  </si>
  <si>
    <t>RE-2 SUP NCWD UDFC MVFD CMD RMFDB</t>
  </si>
  <si>
    <t>RE-2 SUP NCWD UDFC MVFD STCMD3 STCURA RMFDB SURA</t>
  </si>
  <si>
    <t>RE-2 SUP NCWD UDFC MVFD STCMD2 STCURA RMFDB SURA</t>
  </si>
  <si>
    <t>RE-2 SUP NCWD UDFC MVFD SMIMD STCMD1 RMFDB</t>
  </si>
  <si>
    <t>RE-2 SUP NCWD UDFC MVFD CMD RMFDB S1CMD</t>
  </si>
  <si>
    <t>RE-2 UDFC MVFD CCCPRD RMFDB</t>
  </si>
  <si>
    <t>RE-2 UDFC MVFD BSD RMFDB</t>
  </si>
  <si>
    <t>RE-2 UDFC EBCWD MVFD BSD RMFDB</t>
  </si>
  <si>
    <t>RE-2 UDFC LHWD MVFD BSD RMFDB BPLD</t>
  </si>
  <si>
    <t>RE-2 NCWD UDFC MVFD BSD RMFDB</t>
  </si>
  <si>
    <t>RE-2 NCWD UDFC LHWD MVFD BSD RMFDB</t>
  </si>
  <si>
    <t>RE-2 UDFC HHSD MVFD BSD RMFDB BPLD</t>
  </si>
  <si>
    <t>RE-2 NCWD UDFC HHSD MVFD BSD RMFDB BPLD</t>
  </si>
  <si>
    <t>RE-2 MVFD BSD RMFDB BPLD</t>
  </si>
  <si>
    <t>RE-2 UDFC BWD MVFD BSD RMFDB BPLD</t>
  </si>
  <si>
    <t>RE-2 SUP NCWD UDFC MVFD STCMD1 RMFDB</t>
  </si>
  <si>
    <t>RE-1J ERIE NCWD UDFC MVFD HPLD LCMD</t>
  </si>
  <si>
    <t>RE-1J ERIE NCWD UDFC MVFD HPLD FCURA</t>
  </si>
  <si>
    <t>RE-2 MVFD BSD RMFDB BPLD ESPID</t>
  </si>
  <si>
    <t>RE-1J ERIE NCWD UDFC MVFD HPLD ETCURA</t>
  </si>
  <si>
    <t>RE-1J NCWD SVLHD LHWD BRFD FWMD LSD BPLD</t>
  </si>
  <si>
    <t>RE-1J NCWD SVLHD LPWD LTWD MVFD LSD</t>
  </si>
  <si>
    <t>RE-1J NCWD SVLHD LHWD NSD MVFD LSD</t>
  </si>
  <si>
    <t>RE-1J NCWD UDFC LHWD NSD MVFD LSD</t>
  </si>
  <si>
    <t>RE-1J NCWD SVLHD LHWD NSD MVFD LSD BPPID</t>
  </si>
  <si>
    <t>RE-2 ERIE UDFC MVFD HPLD HWY287URA</t>
  </si>
  <si>
    <t>RE-2 UDFC BSD RMFDB BPLD</t>
  </si>
  <si>
    <t>RE-2 UDFC LOFD BSD 40NMD</t>
  </si>
  <si>
    <t>RE-2 UDFC MVFD CCCPRD RMFDB BPLD</t>
  </si>
  <si>
    <t>RE-2 UDFC MVFD BSD RMFDB BPLD</t>
  </si>
  <si>
    <t>RE-2 UDFC EBCWD MVFD BSD RMFDB BPLD</t>
  </si>
  <si>
    <t>RE-2 NCWD UDFC MVFD BSD RMFDB BPLD</t>
  </si>
  <si>
    <t>RE-2 NCWD UDFC LHWD MVFD BSD RMFDB BPLD</t>
  </si>
  <si>
    <t>RE-1J NCWD SVLHD LHWD NSD MVFD LSD BPLD</t>
  </si>
  <si>
    <t>RE-2 UDFC SWSD LOFD BSD BPLD</t>
  </si>
  <si>
    <t>RE-2 UDFC MVFD BSD RMFDB BPLD ESPID</t>
  </si>
  <si>
    <t>RE-2 UDFC SWSD LOFD BSD</t>
  </si>
  <si>
    <t>RE-1J NCWD UDFC BNVWSD LHWD MVFD BSD</t>
  </si>
  <si>
    <t>RE-1J NCWD UDFC LHWD NSD MVFD GEMPRD GPID BSD BPLD</t>
  </si>
  <si>
    <t>RE-2 UDFC BNVWSD LHWD MVFD BSD</t>
  </si>
  <si>
    <t>RE-2 NCWD UDFC BNVWSD MVFD BSD</t>
  </si>
  <si>
    <t>RE-2 NCWD UDFC BNVWSD LHWD MVFD BSD</t>
  </si>
  <si>
    <t>RE-1J NCWD UDFC LHWD NSD MVFD BSD BPLD</t>
  </si>
  <si>
    <t>RE-1J NCWD UDFC NSD MVFD GPID BSD BPLD</t>
  </si>
  <si>
    <t>2025 Total Mill Levy</t>
  </si>
  <si>
    <t>2025 Mill Levy</t>
  </si>
  <si>
    <t>Boulder Valley School Decrease, Lafayette Decrease, Lafayette Rural Fire Increase, SOLA Metro Commercial Decrease</t>
  </si>
  <si>
    <t>Boulder Valley School Decrease, Boulder Junction TDM Decrease, Boulder Public Library Increase</t>
  </si>
  <si>
    <t>Boulder Valley School Decrease</t>
  </si>
  <si>
    <t>Boulder Valley School Decrease, Boulder Public Library Increase</t>
  </si>
  <si>
    <t>Boulder Valley School Decrease, Mountain View Fire Increase</t>
  </si>
  <si>
    <t>Boulder Valley School Decrease, Mountain View Fire Increase, Boulder Public Library Increase</t>
  </si>
  <si>
    <t xml:space="preserve">Boulder Valley School Decrease, Coal Creek Fire Increase, </t>
  </si>
  <si>
    <t>Boulder Valley School Decrease, Coal Creek Fire Increase, Boulder Public Library Increase</t>
  </si>
  <si>
    <t>Boulder Valley School Decrease, Sunshine Fire Increase</t>
  </si>
  <si>
    <t>Boulder Valley School Decrease, Sunshine Fire Increase, Boulder Public Library Increase</t>
  </si>
  <si>
    <t>Boulder Valley School Decrease, Baseline Water Increase, Mountain View Fire Increase, Boulder Public Library Increase</t>
  </si>
  <si>
    <t>Boulder Valley School Decrease, Erie Decrease, Mountain View Fire Increase, Parkdale Metro 3 Increase, High Plains Library Decrease</t>
  </si>
  <si>
    <t>Boulder Valley School Decrease, Boulder Central GID Decrease, Boulder Public Library Increase</t>
  </si>
  <si>
    <t>Boulder Valley School Decrease, Boulder Central GID Decrease, Downtown Boulder BID Increase, Boulder Public Library Increase</t>
  </si>
  <si>
    <t>Boulder Valley School Decrease, Colorado Tech Metro Decrease</t>
  </si>
  <si>
    <t xml:space="preserve">Boulder Valley School Decrease, Erie Decrease, Mountain View Fire Increase  </t>
  </si>
  <si>
    <t>Boulder Valley School Decrease, Downtown Boulder BID Increase, Boulder Public Library Increase</t>
  </si>
  <si>
    <t>Boulder Valley School Decrease, Erie Decrease, Mountain View Fire Increase, Erie Farm Metro Decrease, High Plains Library Decrease</t>
  </si>
  <si>
    <t>Boulder Valley School Decrease, Erie Decrease, Mountain View Fire Increase, High Plains Library Decrease</t>
  </si>
  <si>
    <t>Boulder Valley School Decrease, Erie Decrease, High Plains Library Decrease</t>
  </si>
  <si>
    <t>Boulder Valley School Decrease, Erie Decrease, Mountain View Fire Increase, High Plains Library Decrease, Flatiron Meadows Decrease</t>
  </si>
  <si>
    <t>Boulder Valley School Decrease, Erie Decrease, Lafayette Rural Fire Increase</t>
  </si>
  <si>
    <t>Boulder Valley School Decrease, Erie Decrease, Lafayette Rural Fire Increase,  High Plains Library Decrease</t>
  </si>
  <si>
    <t>Boulder Valley School Decrease, Erie Decrease, Lafayette Rural Fire Increase, Parkdale Metro 1 Decrease, Parkdale Metro 3 Increase</t>
  </si>
  <si>
    <t>Boulder Valley School Decrease, Erie Decrease, Mountain View Fire Increase, Lafayette Rural Fire Increase, Parkdale Metro 1 Decrease</t>
  </si>
  <si>
    <t>Boulder Valley School Decrease, Erie Decrease, Lafayette Rural Fire Increase, Parkdale Metro 2 Decrease</t>
  </si>
  <si>
    <t>Boulder Valley School Decrease, Erie Decrease, Mountain View Fire Increase, Parkdale Metro 1 Decrease</t>
  </si>
  <si>
    <t>Boulder Valley School Decrease, Erie Decrease, Mountain View Fire Increase, Parkdale Metro 2 Decrease, High Plains Decrease</t>
  </si>
  <si>
    <t>Boulder Valley School Decrease, Erie Decrease, Mountain View Fire Increase, Rex Ranch Metro Increase</t>
  </si>
  <si>
    <t>Boulder Valley School Decrease, Erie Decrease, Mountain View Fire Increase, Parkdale Metro 2 Decrease</t>
  </si>
  <si>
    <t>Boulder Valley School Decrease, Forest Glen Decrease, Boulder Public Library Increase</t>
  </si>
  <si>
    <t xml:space="preserve">Boulder Valley School Decrease, Lafayette Decrease </t>
  </si>
  <si>
    <t>Boulder Valley School Decrease, Indian Peaks Fire Decrease</t>
  </si>
  <si>
    <t>Boulder Valley School Decrease, Indian Peaks Fire Decrease, Nederland Library Decrease</t>
  </si>
  <si>
    <t>Boulder Valley School Decrease, Knollwood Metro Increase, Boulder Public Library Increase</t>
  </si>
  <si>
    <t>Boulder Valley School Decrease, Lafayette Decrease</t>
  </si>
  <si>
    <t>Boulder Valley School Decrease, Lafayette Decrease, Mountain View Fire Increase</t>
  </si>
  <si>
    <t>Boulder Valley School Decrease, Lafayette Decrease, Lafayette City Center Increase</t>
  </si>
  <si>
    <t>Boulder Valley School Decrease, Lafayette Decrease, Lafayette Rural Fire Increase</t>
  </si>
  <si>
    <t>Boulder Valley School Decrease, Lafayette Decrease, Exempla Increase</t>
  </si>
  <si>
    <t>Boulder Valley School Decrease, Lafayette Decrease, Lafayette Corporate Compass GID Decrease</t>
  </si>
  <si>
    <t>Boulder Valley School Decrease, Lafayette Decrease, Lafayette Tech Center GID Decrease</t>
  </si>
  <si>
    <t>Boulder Valley School Decrease, Lafayette Decrease, Lafayette Rural Fire Increase, Exempla Increase</t>
  </si>
  <si>
    <t>Boulder Valley School Decrease, Lafayette Decrease, SOLA Metro Institutional Increase</t>
  </si>
  <si>
    <t xml:space="preserve">Boulder Valley School Decrease, Lafayette Decrease, Weems Neighborhood Decrease. </t>
  </si>
  <si>
    <t>Boulder Valley School Decrease, Lafayette Decrease, Weems Neighborhood Decrease</t>
  </si>
  <si>
    <t xml:space="preserve">Boulder Valley School Decrease, Lafayette Decrease. </t>
  </si>
  <si>
    <t>Boulder Valley School Decrease, Lafayette Decrease. Lafayette City Center Increase</t>
  </si>
  <si>
    <t>Boulder Valley School Decrease, Lafayette Rural Fire Increase</t>
  </si>
  <si>
    <t>Boulder Valley School Decrease, Nederland Fire Decrease</t>
  </si>
  <si>
    <t>Boulder Valley School Decrease, Nederland Fire Decrease, Nederland Library Bond Only Decrease</t>
  </si>
  <si>
    <t>Boulder Valley School Decrease, Nederland Fire Decrease, Nederland Library Decrease</t>
  </si>
  <si>
    <t>Boulder Valley School Decrease, Nederland Library Bond Only Decrease</t>
  </si>
  <si>
    <t>Boulder Valley School Decrease, Nederland Library Decrease</t>
  </si>
  <si>
    <t>Boulder Valley School Decrease, North Metro Fire Increase</t>
  </si>
  <si>
    <t>Boulder Valley School Decrease, Pinebrook Water Increase, Boulder Public Library Increase</t>
  </si>
  <si>
    <t>Boulder Valley School Decrease, Mountain View Fire Increase, Parkdale Metro 2 Increase</t>
  </si>
  <si>
    <t>Boulder Valley School Decrease, Mountain View Fire Increase, Lanterns at Rock Creek Increase</t>
  </si>
  <si>
    <t>Boulder Valley School Decrease, Mountain View Fire Increase, STC Metro 1 Increase</t>
  </si>
  <si>
    <t>Boulder Valley School Decrease, Mountain View Fire Increase, STC Metro 2 Increase</t>
  </si>
  <si>
    <t>Boulder Valley School Decrease, Mountain View Fire Increase, STC Metro 3 Increase</t>
  </si>
  <si>
    <t>Boulder Valley School Deacrease, STC Metro 2 Increase</t>
  </si>
  <si>
    <t>Boulder Valley School Decrease, STC Metro 1 Increase</t>
  </si>
  <si>
    <t>Boulder Valley School Decrease, STC Metro 3 Increase</t>
  </si>
  <si>
    <t>Boulder Valley School Decrease, Shannon Estates Water Increase, Boulder Public Library Increase</t>
  </si>
  <si>
    <t>Boulder Valley School Decrease, Shannon Estates Water Increase</t>
  </si>
  <si>
    <t>Boulder Valley School Decrease, Takoda Metro Increase</t>
  </si>
  <si>
    <t>Boulder Valley School Decrease, Timberline Fire Increase, Nederland Library Bond Only Decrease</t>
  </si>
  <si>
    <t>Boulder Valley School Decrease, Timberline Fire Increase</t>
  </si>
  <si>
    <t>Boulder Valley School Decrease, University Hills GID Decrease, Boulder Public Library Increase</t>
  </si>
  <si>
    <t>Boulder Valley School Decrease, Ward Increase, Indian Peaks Fire Decrease</t>
  </si>
  <si>
    <t>Park School Decrease</t>
  </si>
  <si>
    <t>Park School Decrease, Pinewood Springs Fire Increase</t>
  </si>
  <si>
    <t>Park School Decrease, AllensPark Water &amp; Sanitation Increase, AllensPark Fire Increase</t>
  </si>
  <si>
    <t>Park School Decrease, AllensPark Fire Increase</t>
  </si>
  <si>
    <t>Park School Decrease, AllensPark Fire Increase, Estes Valley Rec Increase</t>
  </si>
  <si>
    <t>Park School Decrease, Estes Valley Rec Increase</t>
  </si>
  <si>
    <t>Park School Decrease, Estes Valley Rec Increase, Lyons Library Increase</t>
  </si>
  <si>
    <t>Park School Decrease, Lyons Fire Increase</t>
  </si>
  <si>
    <t>Thompson School Decrease, Berthoud Fire Decrease</t>
  </si>
  <si>
    <t>Thompson School Decrease, Hygeine Fire Increase</t>
  </si>
  <si>
    <t>St Vrain School Increase</t>
  </si>
  <si>
    <t>St Vrain School Increase, Mountain View Fire Increase, LFM BID Decrease</t>
  </si>
  <si>
    <t>St Vrain School Increase, Boulder Public Library Increase</t>
  </si>
  <si>
    <t xml:space="preserve">St Vrain School Increase, Mountain View Fire Increase   </t>
  </si>
  <si>
    <t>St Vrain School Increase, Mountain View Fire Increase, Boulder Public Library Increase</t>
  </si>
  <si>
    <t>St Vrain School Increase, Allenspark Fire Increase</t>
  </si>
  <si>
    <t>St Vrain School Increase, Berthoud Fire Decrease</t>
  </si>
  <si>
    <t>St Vrain School Increase, Erie Decrease, Mountain View Fire Increase</t>
  </si>
  <si>
    <t>St Vrain School Increase, Erie Decrease, High Plains Library Decrease</t>
  </si>
  <si>
    <t>St Vrain School Increase, Erie Decrease, Mountain View Fire Increase,  Brennan Metro Decrease, High Plains Library Decrease</t>
  </si>
  <si>
    <t>St Vrain School Increase, Erie Decrease, Mountain View Fire Increase, Lost Creek Farms Increase, High Plains Library Decrease</t>
  </si>
  <si>
    <t>St Vrain School Increase, Erie Decrease, Mountain View Fire Increase, Four Corners Metro Increase, High Plains Library Decrease</t>
  </si>
  <si>
    <t>St Vrain School Increase, Erie Decrease, Mountain View Fire Increase, Four Corners BID Decrease,  High Plains Library Decrease</t>
  </si>
  <si>
    <t>St Vrain School Increase, Erie Decrease, Mountain View Fire Increase, Jay Grove Metro Increase</t>
  </si>
  <si>
    <t>St Vrain School Increase, Erie Decrease, Mountain View Fire Increase, Lafferty Canyon Increase</t>
  </si>
  <si>
    <t>St Vrain School Increase, Erie Decrease, Mountain View Fire Increase, High Plains Library Decrease, Lafferty Canyon Increase</t>
  </si>
  <si>
    <t>St Vrain School Increase, Indian Peaks Fire Decrease</t>
  </si>
  <si>
    <t>St Vrain School Increase, Fairways Metro Decrease, Boulder Public Library Increase</t>
  </si>
  <si>
    <t>St Vrain School Increase, Hygiene Fire Increase, Mountain Brook Metro Increase</t>
  </si>
  <si>
    <t>St Vrain School Increase, Hygiene Fire Increase</t>
  </si>
  <si>
    <t>St Vrain School Increase, Hygiene Fire Increase, Lyons Library Increase</t>
  </si>
  <si>
    <t>St Vrain School Increase, Hygiene Fire Increase, Boulder Public Library Increase</t>
  </si>
  <si>
    <t>St Vrain School Increase, Lefthand Water &amp; Sanitation Increase, Boulder Public Library Increase</t>
  </si>
  <si>
    <t>St Vrain School Increase, Lyons Increase, Lyons Fire Increase, Lyons Library Increase</t>
  </si>
  <si>
    <t>St Vrain School Increase, Lyons Fire Increase</t>
  </si>
  <si>
    <t>St Vrain School Increase, Lyons Fire Increase, Lyons Library Increase</t>
  </si>
  <si>
    <t>St Vrain School Increase, Mountain View Fire Increase, Mountain Brook Metro Increase</t>
  </si>
  <si>
    <t>St Vrain School Increase, Mountain Brook Metro Increase</t>
  </si>
  <si>
    <t>St Vrain School Increase, Erie Decrease, Mountain View Fire Increase, High Plains Library Decrease. PREVIOUS Tax AREA 001392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</si>
</sst>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.000"/>
    <numFmt numFmtId="166" formatCode="0.0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3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165" fontId="6" fillId="0" borderId="0" xfId="0" applyNumberFormat="1" applyFont="1" applyAlignment="1">
      <alignment wrapText="1"/>
    </xf>
    <xf numFmtId="10" fontId="6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10" fontId="6" fillId="0" borderId="0" xfId="0" applyNumberFormat="1" applyFont="1" applyAlignment="1">
      <alignment wrapText="1"/>
    </xf>
    <xf numFmtId="10" fontId="3" fillId="0" borderId="0" xfId="0" applyNumberFormat="1" applyFont="1"/>
    <xf numFmtId="0" fontId="4" fillId="2" borderId="0" xfId="1"/>
    <xf numFmtId="165" fontId="4" fillId="2" borderId="0" xfId="1" applyNumberFormat="1"/>
    <xf numFmtId="0" fontId="5" fillId="3" borderId="0" xfId="2"/>
    <xf numFmtId="165" fontId="5" fillId="3" borderId="0" xfId="2" applyNumberFormat="1"/>
    <xf numFmtId="0" fontId="4" fillId="2" borderId="0" xfId="1" applyAlignment="1">
      <alignment horizontal="left"/>
    </xf>
    <xf numFmtId="49" fontId="0" fillId="0" borderId="0" xfId="0" applyNumberFormat="1"/>
    <xf numFmtId="10" fontId="4" fillId="2" borderId="0" xfId="1" applyNumberFormat="1" applyAlignment="1">
      <alignment horizontal="center"/>
    </xf>
    <xf numFmtId="10" fontId="4" fillId="2" borderId="0" xfId="1" applyNumberFormat="1"/>
    <xf numFmtId="0" fontId="3" fillId="0" borderId="0" xfId="1" applyFont="1" applyFill="1"/>
    <xf numFmtId="165" fontId="3" fillId="0" borderId="0" xfId="1" applyNumberFormat="1" applyFont="1" applyFill="1"/>
    <xf numFmtId="0" fontId="3" fillId="0" borderId="0" xfId="2" applyFont="1" applyFill="1"/>
    <xf numFmtId="165" fontId="3" fillId="0" borderId="0" xfId="2" applyNumberFormat="1" applyFont="1" applyFill="1"/>
    <xf numFmtId="0" fontId="5" fillId="3" borderId="0" xfId="2" applyAlignment="1">
      <alignment horizontal="left"/>
    </xf>
    <xf numFmtId="0" fontId="6" fillId="0" borderId="0" xfId="0" applyFont="1"/>
    <xf numFmtId="10" fontId="5" fillId="3" borderId="0" xfId="2" applyNumberFormat="1" applyAlignment="1">
      <alignment horizontal="center"/>
    </xf>
    <xf numFmtId="49" fontId="4" fillId="2" borderId="0" xfId="1" applyNumberFormat="1" applyBorder="1" applyAlignment="1"/>
    <xf numFmtId="49" fontId="5" fillId="3" borderId="0" xfId="2" applyNumberFormat="1" applyBorder="1" applyAlignment="1"/>
    <xf numFmtId="10" fontId="5" fillId="3" borderId="0" xfId="2" applyNumberFormat="1"/>
    <xf numFmtId="0" fontId="3" fillId="4" borderId="0" xfId="2" applyFont="1" applyFill="1"/>
    <xf numFmtId="0" fontId="3" fillId="4" borderId="0" xfId="0" applyFont="1" applyFill="1"/>
    <xf numFmtId="0" fontId="3" fillId="4" borderId="0" xfId="1" applyFont="1" applyFill="1"/>
    <xf numFmtId="49" fontId="5" fillId="3" borderId="0" xfId="2" applyNumberFormat="1"/>
    <xf numFmtId="49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0" borderId="0" xfId="2" applyFont="1" applyFill="1" applyAlignment="1">
      <alignment horizontal="left"/>
    </xf>
    <xf numFmtId="0" fontId="3" fillId="0" borderId="3" xfId="0" applyFont="1" applyBorder="1"/>
    <xf numFmtId="49" fontId="3" fillId="0" borderId="0" xfId="0" applyNumberFormat="1" applyFont="1"/>
    <xf numFmtId="49" fontId="2" fillId="0" borderId="2" xfId="0" applyNumberFormat="1" applyFont="1" applyBorder="1" applyAlignment="1">
      <alignment horizontal="center" vertical="center"/>
    </xf>
    <xf numFmtId="49" fontId="4" fillId="2" borderId="0" xfId="1" applyNumberFormat="1"/>
    <xf numFmtId="49" fontId="4" fillId="2" borderId="0" xfId="1" applyNumberFormat="1" applyBorder="1"/>
    <xf numFmtId="49" fontId="4" fillId="2" borderId="3" xfId="1" applyNumberFormat="1" applyBorder="1" applyAlignment="1"/>
    <xf numFmtId="165" fontId="4" fillId="2" borderId="3" xfId="1" applyNumberFormat="1" applyBorder="1"/>
    <xf numFmtId="10" fontId="4" fillId="2" borderId="3" xfId="1" applyNumberFormat="1" applyBorder="1" applyAlignment="1">
      <alignment horizontal="center"/>
    </xf>
    <xf numFmtId="0" fontId="1" fillId="0" borderId="0" xfId="0" applyFont="1" applyAlignment="1">
      <alignment horizontal="right"/>
    </xf>
    <xf numFmtId="165" fontId="0" fillId="0" borderId="0" xfId="0" applyNumberFormat="1"/>
    <xf numFmtId="0" fontId="1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9" fontId="4" fillId="2" borderId="3" xfId="1" applyNumberFormat="1" applyBorder="1"/>
    <xf numFmtId="165" fontId="4" fillId="2" borderId="0" xfId="1" applyNumberFormat="1" applyBorder="1"/>
    <xf numFmtId="10" fontId="4" fillId="2" borderId="0" xfId="1" applyNumberFormat="1" applyBorder="1" applyAlignment="1">
      <alignment horizontal="center"/>
    </xf>
    <xf numFmtId="49" fontId="5" fillId="3" borderId="0" xfId="2" applyNumberFormat="1" applyBorder="1"/>
    <xf numFmtId="166" fontId="4" fillId="2" borderId="0" xfId="1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3">
    <cellStyle name="Bad" xfId="2" builtinId="27"/>
    <cellStyle name="Good" xfId="1" builtinId="26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2EBBF"/>
      <color rgb="FFF3BCBB"/>
      <color rgb="FFF1B3B1"/>
      <color rgb="FFD8EEC8"/>
      <color rgb="FFD8EEC0"/>
      <color rgb="FFC0E399"/>
      <color rgb="FFF0AC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0"/>
  <sheetViews>
    <sheetView workbookViewId="0">
      <pane ySplit="1" topLeftCell="A2" activePane="bottomLeft" state="frozen"/>
      <selection pane="bottomLeft" activeCell="H5" sqref="H5"/>
    </sheetView>
  </sheetViews>
  <sheetFormatPr defaultRowHeight="14.5" x14ac:dyDescent="0.35"/>
  <cols>
    <col min="1" max="1" width="10" customWidth="1"/>
    <col min="2" max="2" width="9.453125" style="4" customWidth="1"/>
    <col min="3" max="3" width="67.54296875" style="4" customWidth="1"/>
    <col min="4" max="4" width="11.90625" style="4" bestFit="1" customWidth="1"/>
    <col min="5" max="5" width="9.54296875" style="5" bestFit="1" customWidth="1"/>
    <col min="7" max="7" width="9" style="4" bestFit="1" customWidth="1"/>
    <col min="8" max="8" width="8.90625" style="4" bestFit="1" customWidth="1"/>
    <col min="9" max="9" width="10.54296875" bestFit="1" customWidth="1"/>
    <col min="10" max="15" width="0" hidden="1" customWidth="1"/>
  </cols>
  <sheetData>
    <row r="1" spans="1:15" ht="29" x14ac:dyDescent="0.35">
      <c r="A1" s="3" t="s">
        <v>377</v>
      </c>
      <c r="B1" s="7" t="s">
        <v>378</v>
      </c>
      <c r="C1" s="7" t="s">
        <v>379</v>
      </c>
      <c r="D1" s="7" t="s">
        <v>716</v>
      </c>
      <c r="E1" s="8" t="s">
        <v>1032</v>
      </c>
      <c r="F1" s="53" t="s">
        <v>1125</v>
      </c>
      <c r="G1" s="7" t="s">
        <v>2</v>
      </c>
      <c r="H1" s="9" t="s">
        <v>3</v>
      </c>
      <c r="I1" s="1"/>
    </row>
    <row r="2" spans="1:15" x14ac:dyDescent="0.35">
      <c r="A2" s="1" t="s">
        <v>380</v>
      </c>
      <c r="B2" s="10"/>
      <c r="C2" s="10"/>
      <c r="D2" s="10"/>
      <c r="F2" s="51"/>
      <c r="G2" s="10"/>
      <c r="H2" s="11"/>
      <c r="I2" s="1"/>
    </row>
    <row r="3" spans="1:15" x14ac:dyDescent="0.35">
      <c r="A3" s="2"/>
      <c r="B3" s="13" t="s">
        <v>381</v>
      </c>
      <c r="C3" s="13" t="s">
        <v>382</v>
      </c>
      <c r="D3" s="13" t="s">
        <v>383</v>
      </c>
      <c r="E3" s="14">
        <v>22.661000000000001</v>
      </c>
      <c r="F3" s="14">
        <v>24.045999999999999</v>
      </c>
      <c r="G3" s="5">
        <f>F3-E3</f>
        <v>1.384999999999998</v>
      </c>
      <c r="H3" s="12">
        <f>G3/E3</f>
        <v>6.1118220731653412E-2</v>
      </c>
      <c r="J3">
        <v>-1.338000000000001</v>
      </c>
      <c r="K3">
        <v>-5.5601728723404298E-2</v>
      </c>
      <c r="N3" t="str">
        <f>CONCATENATE("0",B3,"01")</f>
        <v>010001</v>
      </c>
      <c r="O3" t="str">
        <f>CONCATENATE("0",B3)</f>
        <v>0100</v>
      </c>
    </row>
    <row r="4" spans="1:15" x14ac:dyDescent="0.35">
      <c r="A4" s="2" t="s">
        <v>384</v>
      </c>
      <c r="F4" s="51"/>
      <c r="G4" s="5"/>
      <c r="H4" s="12"/>
    </row>
    <row r="5" spans="1:15" x14ac:dyDescent="0.35">
      <c r="A5" s="2"/>
      <c r="B5" s="13" t="s">
        <v>385</v>
      </c>
      <c r="C5" s="13" t="s">
        <v>386</v>
      </c>
      <c r="D5" s="13" t="s">
        <v>387</v>
      </c>
      <c r="E5" s="14">
        <v>57.167999999999999</v>
      </c>
      <c r="F5" s="14">
        <v>57.716999999999999</v>
      </c>
      <c r="G5" s="5">
        <f t="shared" ref="G5:G67" si="0">F5-E5</f>
        <v>0.54899999999999949</v>
      </c>
      <c r="H5" s="12">
        <f>G5/E5</f>
        <v>9.6032745591939465E-3</v>
      </c>
      <c r="J5">
        <v>-0.55100000000000193</v>
      </c>
      <c r="K5">
        <v>-9.6760031609448051E-3</v>
      </c>
      <c r="N5" t="str">
        <f>CONCATENATE("0",B5,"01")</f>
        <v>020101</v>
      </c>
      <c r="O5" t="str">
        <f t="shared" ref="O5:O68" si="1">CONCATENATE("0",B5)</f>
        <v>0201</v>
      </c>
    </row>
    <row r="6" spans="1:15" x14ac:dyDescent="0.35">
      <c r="A6" s="2"/>
      <c r="B6" s="15" t="s">
        <v>388</v>
      </c>
      <c r="C6" s="15" t="s">
        <v>389</v>
      </c>
      <c r="D6" s="15" t="s">
        <v>78</v>
      </c>
      <c r="E6" s="16">
        <v>48.174999999999997</v>
      </c>
      <c r="F6" s="16">
        <v>48.043999999999997</v>
      </c>
      <c r="G6" s="5">
        <f t="shared" si="0"/>
        <v>-0.13100000000000023</v>
      </c>
      <c r="H6" s="12">
        <f t="shared" ref="H6:H8" si="2">G6/E6</f>
        <v>-2.7192527244421431E-3</v>
      </c>
      <c r="J6">
        <v>-1.1809999999999974</v>
      </c>
      <c r="K6">
        <v>-2.4121239353771317E-2</v>
      </c>
      <c r="N6" t="str">
        <f t="shared" ref="N6:N69" si="3">CONCATENATE("0",B6,"01")</f>
        <v>020201</v>
      </c>
      <c r="O6" t="str">
        <f t="shared" si="1"/>
        <v>0202</v>
      </c>
    </row>
    <row r="7" spans="1:15" x14ac:dyDescent="0.35">
      <c r="A7" s="2"/>
      <c r="B7" s="15" t="s">
        <v>390</v>
      </c>
      <c r="C7" s="15" t="s">
        <v>391</v>
      </c>
      <c r="D7" s="15" t="s">
        <v>392</v>
      </c>
      <c r="E7" s="16">
        <v>44.883000000000003</v>
      </c>
      <c r="F7" s="16">
        <v>44.835999999999999</v>
      </c>
      <c r="G7" s="5">
        <f t="shared" si="0"/>
        <v>-4.700000000000415E-2</v>
      </c>
      <c r="H7" s="12">
        <f t="shared" si="2"/>
        <v>-1.0471670788495455E-3</v>
      </c>
      <c r="J7">
        <v>-2.0339999999999989</v>
      </c>
      <c r="K7">
        <v>-5.3039192677775147E-2</v>
      </c>
      <c r="N7" t="str">
        <f t="shared" si="3"/>
        <v>020301</v>
      </c>
      <c r="O7" t="str">
        <f t="shared" si="1"/>
        <v>0203</v>
      </c>
    </row>
    <row r="8" spans="1:15" x14ac:dyDescent="0.35">
      <c r="A8" s="2"/>
      <c r="B8" s="15" t="s">
        <v>393</v>
      </c>
      <c r="C8" s="15" t="s">
        <v>394</v>
      </c>
      <c r="D8" s="15" t="s">
        <v>395</v>
      </c>
      <c r="E8" s="16">
        <v>28.957999999999998</v>
      </c>
      <c r="F8" s="16">
        <v>28.565999999999999</v>
      </c>
      <c r="G8" s="5">
        <f t="shared" si="0"/>
        <v>-0.39199999999999946</v>
      </c>
      <c r="H8" s="12">
        <f t="shared" si="2"/>
        <v>-1.3536846467297447E-2</v>
      </c>
      <c r="J8">
        <v>2.4420000000000037</v>
      </c>
      <c r="K8">
        <v>7.9900533324608308E-2</v>
      </c>
      <c r="N8" t="str">
        <f t="shared" si="3"/>
        <v>020401</v>
      </c>
      <c r="O8" t="str">
        <f t="shared" si="1"/>
        <v>0204</v>
      </c>
    </row>
    <row r="9" spans="1:15" x14ac:dyDescent="0.35">
      <c r="A9" s="2" t="s">
        <v>396</v>
      </c>
      <c r="F9" s="51"/>
      <c r="G9" s="5"/>
      <c r="H9" s="12"/>
    </row>
    <row r="10" spans="1:15" x14ac:dyDescent="0.35">
      <c r="A10" s="2"/>
      <c r="B10" s="23" t="s">
        <v>397</v>
      </c>
      <c r="C10" s="23" t="s">
        <v>398</v>
      </c>
      <c r="D10" s="23" t="s">
        <v>399</v>
      </c>
      <c r="E10" s="5">
        <v>11.648</v>
      </c>
      <c r="F10" s="51">
        <v>11.648</v>
      </c>
      <c r="G10" s="5">
        <f t="shared" si="0"/>
        <v>0</v>
      </c>
      <c r="H10" s="12">
        <f>G10/E10</f>
        <v>0</v>
      </c>
      <c r="J10">
        <v>0</v>
      </c>
      <c r="K10">
        <v>0</v>
      </c>
      <c r="N10" t="str">
        <f t="shared" si="3"/>
        <v>030101</v>
      </c>
      <c r="O10" t="str">
        <f t="shared" si="1"/>
        <v>0301</v>
      </c>
    </row>
    <row r="11" spans="1:15" x14ac:dyDescent="0.35">
      <c r="A11" s="2"/>
      <c r="B11" s="15" t="s">
        <v>400</v>
      </c>
      <c r="C11" s="15" t="s">
        <v>401</v>
      </c>
      <c r="D11" s="15" t="s">
        <v>402</v>
      </c>
      <c r="E11" s="16">
        <v>13.382</v>
      </c>
      <c r="F11" s="16">
        <v>13.237</v>
      </c>
      <c r="G11" s="16">
        <f t="shared" si="0"/>
        <v>-0.14499999999999957</v>
      </c>
      <c r="H11" s="30">
        <f t="shared" ref="H11:H19" si="4">G11/E11</f>
        <v>-1.0835450605290658E-2</v>
      </c>
      <c r="J11">
        <v>-0.74799999999999756</v>
      </c>
      <c r="K11">
        <v>-4.5201837080009528E-2</v>
      </c>
      <c r="N11" t="str">
        <f t="shared" si="3"/>
        <v>030301</v>
      </c>
      <c r="O11" t="str">
        <f t="shared" si="1"/>
        <v>0303</v>
      </c>
    </row>
    <row r="12" spans="1:15" x14ac:dyDescent="0.35">
      <c r="A12" s="2"/>
      <c r="B12" s="4" t="s">
        <v>403</v>
      </c>
      <c r="C12" s="4" t="s">
        <v>404</v>
      </c>
      <c r="D12" s="4" t="s">
        <v>405</v>
      </c>
      <c r="E12" s="5">
        <v>23.5</v>
      </c>
      <c r="F12" s="51">
        <v>23.5</v>
      </c>
      <c r="G12" s="5">
        <f t="shared" si="0"/>
        <v>0</v>
      </c>
      <c r="H12" s="12">
        <f t="shared" si="4"/>
        <v>0</v>
      </c>
      <c r="J12">
        <v>0</v>
      </c>
      <c r="K12">
        <v>0</v>
      </c>
      <c r="N12" t="str">
        <f t="shared" si="3"/>
        <v>030401</v>
      </c>
      <c r="O12" t="str">
        <f t="shared" si="1"/>
        <v>0304</v>
      </c>
    </row>
    <row r="13" spans="1:15" x14ac:dyDescent="0.35">
      <c r="A13" s="2"/>
      <c r="B13" s="15" t="s">
        <v>406</v>
      </c>
      <c r="C13" s="15" t="s">
        <v>407</v>
      </c>
      <c r="D13" s="15" t="s">
        <v>408</v>
      </c>
      <c r="E13" s="16">
        <v>15.872999999999999</v>
      </c>
      <c r="F13" s="16">
        <v>15.173999999999999</v>
      </c>
      <c r="G13" s="16">
        <f t="shared" si="0"/>
        <v>-0.69899999999999984</v>
      </c>
      <c r="H13" s="30">
        <f t="shared" si="4"/>
        <v>-4.4037044037044032E-2</v>
      </c>
      <c r="J13">
        <v>-0.3490000000000002</v>
      </c>
      <c r="K13">
        <v>-2.0257719990712804E-2</v>
      </c>
      <c r="N13" t="str">
        <f t="shared" si="3"/>
        <v>030501</v>
      </c>
      <c r="O13" t="str">
        <f t="shared" si="1"/>
        <v>0305</v>
      </c>
    </row>
    <row r="14" spans="1:15" x14ac:dyDescent="0.35">
      <c r="A14" s="2"/>
      <c r="B14" s="4" t="s">
        <v>409</v>
      </c>
      <c r="C14" s="4" t="s">
        <v>410</v>
      </c>
      <c r="D14" s="4" t="s">
        <v>411</v>
      </c>
      <c r="E14" s="5">
        <v>13.42</v>
      </c>
      <c r="F14" s="51">
        <v>13.42</v>
      </c>
      <c r="G14" s="5">
        <f t="shared" si="0"/>
        <v>0</v>
      </c>
      <c r="H14" s="12">
        <f t="shared" si="4"/>
        <v>0</v>
      </c>
      <c r="J14">
        <v>0</v>
      </c>
      <c r="K14">
        <v>0</v>
      </c>
      <c r="N14" t="str">
        <f t="shared" si="3"/>
        <v>030601</v>
      </c>
      <c r="O14" t="str">
        <f t="shared" si="1"/>
        <v>0306</v>
      </c>
    </row>
    <row r="15" spans="1:15" x14ac:dyDescent="0.35">
      <c r="A15" s="2"/>
      <c r="B15" s="23" t="s">
        <v>412</v>
      </c>
      <c r="C15" s="23" t="s">
        <v>413</v>
      </c>
      <c r="D15" s="23" t="s">
        <v>414</v>
      </c>
      <c r="E15" s="24">
        <v>6.5590000000000002</v>
      </c>
      <c r="F15" s="51">
        <v>6.5590000000000002</v>
      </c>
      <c r="G15" s="5">
        <f t="shared" si="0"/>
        <v>0</v>
      </c>
      <c r="H15" s="12">
        <f t="shared" si="4"/>
        <v>0</v>
      </c>
      <c r="J15">
        <v>2.1589999999999998</v>
      </c>
      <c r="K15">
        <v>0.32175856929955288</v>
      </c>
      <c r="N15" t="str">
        <f t="shared" si="3"/>
        <v>030701</v>
      </c>
      <c r="O15" t="str">
        <f t="shared" si="1"/>
        <v>0307</v>
      </c>
    </row>
    <row r="16" spans="1:15" x14ac:dyDescent="0.35">
      <c r="A16" s="2"/>
      <c r="B16" s="13" t="s">
        <v>415</v>
      </c>
      <c r="C16" s="13" t="s">
        <v>416</v>
      </c>
      <c r="D16" s="13" t="s">
        <v>417</v>
      </c>
      <c r="E16" s="14">
        <v>15.137</v>
      </c>
      <c r="F16" s="14">
        <v>16.568999999999999</v>
      </c>
      <c r="G16" s="14">
        <f t="shared" si="0"/>
        <v>1.4319999999999986</v>
      </c>
      <c r="H16" s="12">
        <f t="shared" si="4"/>
        <v>9.4602629318887396E-2</v>
      </c>
      <c r="J16">
        <v>-1.1500000000000004</v>
      </c>
      <c r="K16">
        <v>-7.3267074413863431E-2</v>
      </c>
      <c r="N16" t="str">
        <f t="shared" si="3"/>
        <v>030801</v>
      </c>
      <c r="O16" t="str">
        <f t="shared" si="1"/>
        <v>0308</v>
      </c>
    </row>
    <row r="17" spans="1:15" x14ac:dyDescent="0.35">
      <c r="A17" s="2"/>
      <c r="B17" s="4" t="s">
        <v>418</v>
      </c>
      <c r="C17" s="4" t="s">
        <v>419</v>
      </c>
      <c r="D17" s="4" t="s">
        <v>420</v>
      </c>
      <c r="E17" s="5">
        <v>17.274000000000001</v>
      </c>
      <c r="F17" s="51">
        <v>17.274000000000001</v>
      </c>
      <c r="G17" s="5">
        <f t="shared" si="0"/>
        <v>0</v>
      </c>
      <c r="H17" s="12">
        <f t="shared" si="4"/>
        <v>0</v>
      </c>
      <c r="J17">
        <v>0</v>
      </c>
      <c r="K17">
        <v>0</v>
      </c>
      <c r="N17" t="str">
        <f t="shared" si="3"/>
        <v>030901</v>
      </c>
      <c r="O17" t="str">
        <f t="shared" si="1"/>
        <v>0309</v>
      </c>
    </row>
    <row r="18" spans="1:15" x14ac:dyDescent="0.35">
      <c r="A18" s="2"/>
      <c r="B18" s="21" t="s">
        <v>421</v>
      </c>
      <c r="C18" s="21" t="s">
        <v>422</v>
      </c>
      <c r="D18" s="21" t="s">
        <v>423</v>
      </c>
      <c r="E18" s="22">
        <v>13.627000000000001</v>
      </c>
      <c r="F18" s="51">
        <v>13.627000000000001</v>
      </c>
      <c r="G18" s="5">
        <f t="shared" si="0"/>
        <v>0</v>
      </c>
      <c r="H18" s="12">
        <f t="shared" si="4"/>
        <v>0</v>
      </c>
      <c r="J18">
        <v>0</v>
      </c>
      <c r="K18">
        <v>0</v>
      </c>
      <c r="N18" t="str">
        <f t="shared" si="3"/>
        <v>031001</v>
      </c>
      <c r="O18" t="str">
        <f t="shared" si="1"/>
        <v>0310</v>
      </c>
    </row>
    <row r="19" spans="1:15" x14ac:dyDescent="0.35">
      <c r="A19" s="2"/>
      <c r="B19" s="13" t="s">
        <v>424</v>
      </c>
      <c r="C19" s="13" t="s">
        <v>425</v>
      </c>
      <c r="D19" s="13" t="s">
        <v>426</v>
      </c>
      <c r="E19" s="14">
        <v>3.92</v>
      </c>
      <c r="F19" s="14">
        <v>3.9369999999999998</v>
      </c>
      <c r="G19" s="5">
        <f t="shared" si="0"/>
        <v>1.6999999999999904E-2</v>
      </c>
      <c r="H19" s="12">
        <f t="shared" si="4"/>
        <v>4.3367346938775267E-3</v>
      </c>
      <c r="J19">
        <v>1.1000000000000121E-2</v>
      </c>
      <c r="K19">
        <v>2.8534370946822624E-3</v>
      </c>
      <c r="N19" t="str">
        <f t="shared" si="3"/>
        <v>031101</v>
      </c>
      <c r="O19" t="str">
        <f t="shared" si="1"/>
        <v>0311</v>
      </c>
    </row>
    <row r="20" spans="1:15" x14ac:dyDescent="0.35">
      <c r="A20" s="2" t="s">
        <v>427</v>
      </c>
      <c r="F20" s="51"/>
      <c r="G20" s="5"/>
      <c r="H20" s="12"/>
    </row>
    <row r="21" spans="1:15" x14ac:dyDescent="0.35">
      <c r="A21" s="2"/>
      <c r="B21" s="13" t="s">
        <v>428</v>
      </c>
      <c r="C21" s="13" t="s">
        <v>429</v>
      </c>
      <c r="D21" s="13" t="s">
        <v>430</v>
      </c>
      <c r="E21" s="14">
        <v>4.0590000000000002</v>
      </c>
      <c r="F21" s="14">
        <v>4.2300000000000004</v>
      </c>
      <c r="G21" s="5">
        <f t="shared" si="0"/>
        <v>0.17100000000000026</v>
      </c>
      <c r="H21" s="12">
        <f>G21/E21</f>
        <v>4.2128603104212924E-2</v>
      </c>
      <c r="J21">
        <v>0</v>
      </c>
      <c r="K21">
        <v>0</v>
      </c>
      <c r="N21" t="str">
        <f t="shared" si="3"/>
        <v>050101</v>
      </c>
      <c r="O21" t="str">
        <f t="shared" si="1"/>
        <v>0501</v>
      </c>
    </row>
    <row r="22" spans="1:15" x14ac:dyDescent="0.35">
      <c r="A22" s="2"/>
      <c r="B22" s="13" t="s">
        <v>431</v>
      </c>
      <c r="C22" s="13" t="s">
        <v>432</v>
      </c>
      <c r="D22" s="13" t="s">
        <v>433</v>
      </c>
      <c r="E22" s="14">
        <v>1.421</v>
      </c>
      <c r="F22" s="14">
        <v>1.4830000000000001</v>
      </c>
      <c r="G22" s="5">
        <f t="shared" si="0"/>
        <v>6.2000000000000055E-2</v>
      </c>
      <c r="H22" s="12">
        <f t="shared" ref="H22:H85" si="5">G22/E22</f>
        <v>4.3631245601688989E-2</v>
      </c>
      <c r="J22">
        <v>9.000000000000119E-3</v>
      </c>
      <c r="K22">
        <v>6.1307901907357758E-3</v>
      </c>
      <c r="N22" t="str">
        <f t="shared" si="3"/>
        <v>050201</v>
      </c>
      <c r="O22" t="str">
        <f t="shared" si="1"/>
        <v>0502</v>
      </c>
    </row>
    <row r="23" spans="1:15" x14ac:dyDescent="0.35">
      <c r="A23" s="2"/>
      <c r="B23" s="23" t="s">
        <v>434</v>
      </c>
      <c r="C23" s="23" t="s">
        <v>435</v>
      </c>
      <c r="D23" s="23" t="s">
        <v>436</v>
      </c>
      <c r="E23" s="24">
        <v>0.37</v>
      </c>
      <c r="F23" s="51">
        <v>0.37</v>
      </c>
      <c r="G23" s="5">
        <f t="shared" si="0"/>
        <v>0</v>
      </c>
      <c r="H23" s="12">
        <f t="shared" si="5"/>
        <v>0</v>
      </c>
      <c r="J23">
        <v>0</v>
      </c>
      <c r="K23">
        <v>0</v>
      </c>
      <c r="N23" t="str">
        <f t="shared" si="3"/>
        <v>050501</v>
      </c>
      <c r="O23" t="str">
        <f t="shared" si="1"/>
        <v>0505</v>
      </c>
    </row>
    <row r="24" spans="1:15" x14ac:dyDescent="0.35">
      <c r="A24" s="2"/>
      <c r="B24" s="4" t="s">
        <v>440</v>
      </c>
      <c r="C24" s="4" t="s">
        <v>441</v>
      </c>
      <c r="D24" s="4" t="s">
        <v>442</v>
      </c>
      <c r="E24" s="5">
        <v>5.0469999999999997</v>
      </c>
      <c r="F24" s="51">
        <v>5.0469999999999997</v>
      </c>
      <c r="G24" s="5">
        <f t="shared" si="0"/>
        <v>0</v>
      </c>
      <c r="H24" s="12">
        <f t="shared" si="5"/>
        <v>0</v>
      </c>
      <c r="J24">
        <v>0</v>
      </c>
      <c r="K24">
        <v>0</v>
      </c>
      <c r="N24" t="str">
        <f t="shared" si="3"/>
        <v>050901</v>
      </c>
      <c r="O24" t="str">
        <f t="shared" si="1"/>
        <v>0509</v>
      </c>
    </row>
    <row r="25" spans="1:15" x14ac:dyDescent="0.35">
      <c r="A25" s="2"/>
      <c r="B25" s="13" t="s">
        <v>443</v>
      </c>
      <c r="C25" s="13" t="s">
        <v>444</v>
      </c>
      <c r="D25" s="13" t="s">
        <v>445</v>
      </c>
      <c r="E25" s="14">
        <v>17.045999999999999</v>
      </c>
      <c r="F25" s="14">
        <v>18.992000000000001</v>
      </c>
      <c r="G25" s="5">
        <f t="shared" si="0"/>
        <v>1.9460000000000015</v>
      </c>
      <c r="H25" s="12">
        <f t="shared" si="5"/>
        <v>0.11416168015956832</v>
      </c>
      <c r="J25">
        <v>-5.3999999999999986</v>
      </c>
      <c r="K25">
        <v>-0.23048358871484054</v>
      </c>
      <c r="N25" t="str">
        <f t="shared" si="3"/>
        <v>051101</v>
      </c>
      <c r="O25" t="str">
        <f t="shared" si="1"/>
        <v>0511</v>
      </c>
    </row>
    <row r="26" spans="1:15" x14ac:dyDescent="0.35">
      <c r="A26" s="2"/>
      <c r="B26" s="4" t="s">
        <v>446</v>
      </c>
      <c r="C26" s="4" t="s">
        <v>447</v>
      </c>
      <c r="D26" s="4" t="s">
        <v>448</v>
      </c>
      <c r="E26" s="5">
        <v>1</v>
      </c>
      <c r="F26" s="51">
        <v>1</v>
      </c>
      <c r="G26" s="5">
        <f t="shared" si="0"/>
        <v>0</v>
      </c>
      <c r="H26" s="12">
        <f t="shared" si="5"/>
        <v>0</v>
      </c>
      <c r="J26">
        <v>0</v>
      </c>
      <c r="K26">
        <v>0</v>
      </c>
      <c r="N26" t="str">
        <f t="shared" si="3"/>
        <v>051201</v>
      </c>
      <c r="O26" t="str">
        <f t="shared" si="1"/>
        <v>0512</v>
      </c>
    </row>
    <row r="27" spans="1:15" x14ac:dyDescent="0.35">
      <c r="A27" s="2"/>
      <c r="B27" s="4" t="s">
        <v>449</v>
      </c>
      <c r="C27" s="4" t="s">
        <v>450</v>
      </c>
      <c r="D27" s="4" t="s">
        <v>451</v>
      </c>
      <c r="E27" s="5">
        <v>0</v>
      </c>
      <c r="F27" s="51">
        <v>0</v>
      </c>
      <c r="G27" s="5">
        <f t="shared" si="0"/>
        <v>0</v>
      </c>
      <c r="H27" s="12" t="e">
        <f t="shared" si="5"/>
        <v>#DIV/0!</v>
      </c>
      <c r="J27">
        <v>0</v>
      </c>
      <c r="K27">
        <v>0</v>
      </c>
      <c r="N27" t="str">
        <f t="shared" si="3"/>
        <v>051301</v>
      </c>
      <c r="O27" t="str">
        <f t="shared" si="1"/>
        <v>0513</v>
      </c>
    </row>
    <row r="28" spans="1:15" x14ac:dyDescent="0.35">
      <c r="A28" s="2"/>
      <c r="B28" s="4" t="s">
        <v>452</v>
      </c>
      <c r="C28" s="4" t="s">
        <v>453</v>
      </c>
      <c r="D28" s="4" t="s">
        <v>454</v>
      </c>
      <c r="E28" s="5">
        <v>0</v>
      </c>
      <c r="F28" s="51">
        <v>0</v>
      </c>
      <c r="G28" s="5">
        <f t="shared" si="0"/>
        <v>0</v>
      </c>
      <c r="H28" s="12" t="e">
        <f t="shared" si="5"/>
        <v>#DIV/0!</v>
      </c>
      <c r="J28">
        <v>0</v>
      </c>
      <c r="K28">
        <v>0</v>
      </c>
      <c r="N28" t="str">
        <f t="shared" si="3"/>
        <v>051401</v>
      </c>
      <c r="O28" t="str">
        <f t="shared" si="1"/>
        <v>0514</v>
      </c>
    </row>
    <row r="29" spans="1:15" x14ac:dyDescent="0.35">
      <c r="A29" s="2"/>
      <c r="B29" s="13" t="s">
        <v>455</v>
      </c>
      <c r="C29" s="13" t="s">
        <v>456</v>
      </c>
      <c r="D29" s="13" t="s">
        <v>457</v>
      </c>
      <c r="E29" s="14">
        <v>6.45</v>
      </c>
      <c r="F29" s="14">
        <v>6.82</v>
      </c>
      <c r="G29" s="14">
        <f t="shared" si="0"/>
        <v>0.37000000000000011</v>
      </c>
      <c r="H29" s="12">
        <f t="shared" si="5"/>
        <v>5.7364341085271331E-2</v>
      </c>
      <c r="J29">
        <v>-0.28500000000000014</v>
      </c>
      <c r="K29">
        <v>-2.6851328434143597E-2</v>
      </c>
      <c r="N29" t="str">
        <f t="shared" si="3"/>
        <v>051501</v>
      </c>
      <c r="O29" t="str">
        <f t="shared" si="1"/>
        <v>0515</v>
      </c>
    </row>
    <row r="30" spans="1:15" x14ac:dyDescent="0.35">
      <c r="A30" s="2"/>
      <c r="B30" s="21" t="s">
        <v>458</v>
      </c>
      <c r="C30" s="21" t="s">
        <v>459</v>
      </c>
      <c r="D30" s="21" t="s">
        <v>460</v>
      </c>
      <c r="E30" s="22">
        <v>1.4059999999999999</v>
      </c>
      <c r="F30" s="51">
        <v>1.4059999999999999</v>
      </c>
      <c r="G30" s="5">
        <f t="shared" si="0"/>
        <v>0</v>
      </c>
      <c r="H30" s="12">
        <f t="shared" si="5"/>
        <v>0</v>
      </c>
      <c r="J30">
        <v>0</v>
      </c>
      <c r="K30">
        <v>0</v>
      </c>
      <c r="N30" t="str">
        <f t="shared" si="3"/>
        <v>051601</v>
      </c>
      <c r="O30" t="str">
        <f t="shared" si="1"/>
        <v>0516</v>
      </c>
    </row>
    <row r="31" spans="1:15" x14ac:dyDescent="0.35">
      <c r="A31" s="2"/>
      <c r="B31" s="13" t="s">
        <v>461</v>
      </c>
      <c r="C31" s="13" t="s">
        <v>462</v>
      </c>
      <c r="D31" s="13" t="s">
        <v>463</v>
      </c>
      <c r="E31" s="14">
        <v>1.276</v>
      </c>
      <c r="F31" s="14">
        <v>1.3480000000000001</v>
      </c>
      <c r="G31" s="5">
        <f t="shared" si="0"/>
        <v>7.2000000000000064E-2</v>
      </c>
      <c r="H31" s="12">
        <f t="shared" si="5"/>
        <v>5.6426332288401305E-2</v>
      </c>
      <c r="J31">
        <v>2.9999999999998916E-3</v>
      </c>
      <c r="K31">
        <v>2.2388059701491728E-3</v>
      </c>
      <c r="N31" t="str">
        <f t="shared" si="3"/>
        <v>051701</v>
      </c>
      <c r="O31" t="str">
        <f t="shared" si="1"/>
        <v>0517</v>
      </c>
    </row>
    <row r="32" spans="1:15" x14ac:dyDescent="0.35">
      <c r="A32" s="2"/>
      <c r="B32" s="4" t="s">
        <v>464</v>
      </c>
      <c r="C32" s="4" t="s">
        <v>465</v>
      </c>
      <c r="D32" s="4" t="s">
        <v>466</v>
      </c>
      <c r="E32" s="5">
        <v>0.9</v>
      </c>
      <c r="F32" s="51">
        <v>0.9</v>
      </c>
      <c r="G32" s="5">
        <f t="shared" si="0"/>
        <v>0</v>
      </c>
      <c r="H32" s="12">
        <f t="shared" si="5"/>
        <v>0</v>
      </c>
      <c r="J32">
        <v>-5.9000000000000052E-2</v>
      </c>
      <c r="K32">
        <v>-0.10554561717352423</v>
      </c>
      <c r="N32" t="str">
        <f t="shared" si="3"/>
        <v>051801</v>
      </c>
      <c r="O32" t="str">
        <f t="shared" si="1"/>
        <v>0518</v>
      </c>
    </row>
    <row r="33" spans="1:15" x14ac:dyDescent="0.35">
      <c r="A33" s="2"/>
      <c r="B33" s="4" t="s">
        <v>467</v>
      </c>
      <c r="C33" s="4" t="s">
        <v>468</v>
      </c>
      <c r="D33" s="4" t="s">
        <v>469</v>
      </c>
      <c r="E33" s="5">
        <v>0</v>
      </c>
      <c r="F33" s="51">
        <v>0</v>
      </c>
      <c r="G33" s="5">
        <f t="shared" si="0"/>
        <v>0</v>
      </c>
      <c r="H33" s="12" t="e">
        <f t="shared" si="5"/>
        <v>#DIV/0!</v>
      </c>
      <c r="J33">
        <v>0</v>
      </c>
      <c r="K33">
        <v>0</v>
      </c>
      <c r="N33" t="str">
        <f t="shared" si="3"/>
        <v>052001</v>
      </c>
      <c r="O33" t="str">
        <f t="shared" si="1"/>
        <v>0520</v>
      </c>
    </row>
    <row r="34" spans="1:15" x14ac:dyDescent="0.35">
      <c r="A34" s="2"/>
      <c r="B34" s="4" t="s">
        <v>470</v>
      </c>
      <c r="C34" s="4" t="s">
        <v>471</v>
      </c>
      <c r="D34" s="4" t="s">
        <v>472</v>
      </c>
      <c r="E34" s="5">
        <v>0</v>
      </c>
      <c r="F34" s="51">
        <v>0</v>
      </c>
      <c r="G34" s="5">
        <f t="shared" si="0"/>
        <v>0</v>
      </c>
      <c r="H34" s="12" t="e">
        <f t="shared" si="5"/>
        <v>#DIV/0!</v>
      </c>
      <c r="J34">
        <v>0</v>
      </c>
      <c r="K34">
        <v>0</v>
      </c>
      <c r="N34" t="str">
        <f t="shared" si="3"/>
        <v>052101</v>
      </c>
      <c r="O34" t="str">
        <f t="shared" si="1"/>
        <v>0521</v>
      </c>
    </row>
    <row r="35" spans="1:15" x14ac:dyDescent="0.35">
      <c r="A35" s="2"/>
      <c r="B35" s="4" t="s">
        <v>473</v>
      </c>
      <c r="C35" s="4" t="s">
        <v>474</v>
      </c>
      <c r="D35" s="4" t="s">
        <v>475</v>
      </c>
      <c r="E35" s="5">
        <v>0</v>
      </c>
      <c r="F35" s="51">
        <v>0</v>
      </c>
      <c r="G35" s="5">
        <f t="shared" si="0"/>
        <v>0</v>
      </c>
      <c r="H35" s="12" t="e">
        <f t="shared" si="5"/>
        <v>#DIV/0!</v>
      </c>
      <c r="J35">
        <v>0</v>
      </c>
      <c r="K35">
        <v>0</v>
      </c>
      <c r="N35" t="str">
        <f t="shared" si="3"/>
        <v>052301</v>
      </c>
      <c r="O35" t="str">
        <f t="shared" si="1"/>
        <v>0523</v>
      </c>
    </row>
    <row r="36" spans="1:15" x14ac:dyDescent="0.35">
      <c r="A36" s="2"/>
      <c r="B36" s="4" t="s">
        <v>476</v>
      </c>
      <c r="C36" s="4" t="s">
        <v>477</v>
      </c>
      <c r="D36" s="4" t="s">
        <v>478</v>
      </c>
      <c r="E36" s="5">
        <v>0</v>
      </c>
      <c r="F36" s="51">
        <v>0</v>
      </c>
      <c r="G36" s="5">
        <f t="shared" si="0"/>
        <v>0</v>
      </c>
      <c r="H36" s="12" t="e">
        <f t="shared" si="5"/>
        <v>#DIV/0!</v>
      </c>
      <c r="J36">
        <v>0</v>
      </c>
      <c r="K36">
        <v>0</v>
      </c>
      <c r="N36" t="str">
        <f t="shared" si="3"/>
        <v>052401</v>
      </c>
      <c r="O36" t="str">
        <f t="shared" si="1"/>
        <v>0524</v>
      </c>
    </row>
    <row r="37" spans="1:15" x14ac:dyDescent="0.35">
      <c r="A37" s="2"/>
      <c r="B37" s="23" t="s">
        <v>479</v>
      </c>
      <c r="C37" s="23" t="s">
        <v>480</v>
      </c>
      <c r="D37" s="23" t="s">
        <v>481</v>
      </c>
      <c r="E37" s="24">
        <v>0</v>
      </c>
      <c r="F37" s="51">
        <v>0</v>
      </c>
      <c r="G37" s="5">
        <f t="shared" si="0"/>
        <v>0</v>
      </c>
      <c r="H37" s="12" t="e">
        <f t="shared" si="5"/>
        <v>#DIV/0!</v>
      </c>
      <c r="J37">
        <v>-0.83999999999999986</v>
      </c>
      <c r="K37">
        <v>-5.0881337452298739E-2</v>
      </c>
      <c r="N37" t="str">
        <f t="shared" si="3"/>
        <v>052501</v>
      </c>
      <c r="O37" t="str">
        <f t="shared" si="1"/>
        <v>0525</v>
      </c>
    </row>
    <row r="38" spans="1:15" x14ac:dyDescent="0.35">
      <c r="A38" s="2"/>
      <c r="B38" s="4" t="s">
        <v>482</v>
      </c>
      <c r="C38" s="4" t="s">
        <v>483</v>
      </c>
      <c r="D38" s="4" t="s">
        <v>484</v>
      </c>
      <c r="E38" s="5">
        <v>1.8029999999999999</v>
      </c>
      <c r="F38" s="51">
        <v>1.8029999999999999</v>
      </c>
      <c r="G38" s="5">
        <f t="shared" si="0"/>
        <v>0</v>
      </c>
      <c r="H38" s="12">
        <f t="shared" si="5"/>
        <v>0</v>
      </c>
      <c r="J38">
        <v>0</v>
      </c>
      <c r="K38">
        <v>0</v>
      </c>
      <c r="N38" t="str">
        <f t="shared" si="3"/>
        <v>052601</v>
      </c>
      <c r="O38" t="str">
        <f t="shared" si="1"/>
        <v>0526</v>
      </c>
    </row>
    <row r="39" spans="1:15" x14ac:dyDescent="0.35">
      <c r="A39" s="2" t="s">
        <v>485</v>
      </c>
      <c r="F39" s="51"/>
      <c r="G39" s="5"/>
      <c r="H39" s="12"/>
    </row>
    <row r="40" spans="1:15" x14ac:dyDescent="0.35">
      <c r="A40" s="2"/>
      <c r="B40" s="13" t="s">
        <v>486</v>
      </c>
      <c r="C40" s="13" t="s">
        <v>487</v>
      </c>
      <c r="D40" s="13" t="s">
        <v>488</v>
      </c>
      <c r="E40" s="14">
        <v>7.5460000000000003</v>
      </c>
      <c r="F40" s="14">
        <v>7.6050000000000004</v>
      </c>
      <c r="G40" s="5">
        <f t="shared" si="0"/>
        <v>5.9000000000000163E-2</v>
      </c>
      <c r="H40" s="12">
        <f t="shared" si="5"/>
        <v>7.818711900344574E-3</v>
      </c>
      <c r="J40">
        <v>0.26099999999999923</v>
      </c>
      <c r="K40">
        <v>3.4647550776582929E-2</v>
      </c>
      <c r="N40" t="str">
        <f t="shared" si="3"/>
        <v>060101</v>
      </c>
      <c r="O40" t="str">
        <f t="shared" si="1"/>
        <v>0601</v>
      </c>
    </row>
    <row r="41" spans="1:15" x14ac:dyDescent="0.35">
      <c r="A41" s="2"/>
      <c r="B41" s="15" t="s">
        <v>489</v>
      </c>
      <c r="C41" s="15" t="s">
        <v>490</v>
      </c>
      <c r="D41" s="15" t="s">
        <v>491</v>
      </c>
      <c r="E41" s="16">
        <v>13.878</v>
      </c>
      <c r="F41" s="16">
        <v>13.342000000000001</v>
      </c>
      <c r="G41" s="16">
        <f t="shared" si="0"/>
        <v>-0.53599999999999959</v>
      </c>
      <c r="H41" s="30">
        <f t="shared" si="5"/>
        <v>-3.8622279867416023E-2</v>
      </c>
      <c r="J41">
        <v>4.2000000000001592E-2</v>
      </c>
      <c r="K41">
        <v>3.0492231740962389E-3</v>
      </c>
      <c r="N41" t="str">
        <f t="shared" si="3"/>
        <v>060201</v>
      </c>
      <c r="O41" t="str">
        <f t="shared" si="1"/>
        <v>0602</v>
      </c>
    </row>
    <row r="42" spans="1:15" x14ac:dyDescent="0.35">
      <c r="A42" s="2"/>
      <c r="B42" s="13" t="s">
        <v>492</v>
      </c>
      <c r="C42" s="13" t="s">
        <v>493</v>
      </c>
      <c r="D42" s="13" t="s">
        <v>494</v>
      </c>
      <c r="E42" s="14">
        <v>10</v>
      </c>
      <c r="F42" s="14">
        <v>13</v>
      </c>
      <c r="G42" s="14">
        <f t="shared" si="0"/>
        <v>3</v>
      </c>
      <c r="H42" s="12">
        <f t="shared" si="5"/>
        <v>0.3</v>
      </c>
      <c r="J42">
        <v>0</v>
      </c>
      <c r="K42">
        <v>0</v>
      </c>
      <c r="N42" t="str">
        <f t="shared" si="3"/>
        <v>060301</v>
      </c>
      <c r="O42" t="str">
        <f t="shared" si="1"/>
        <v>0603</v>
      </c>
    </row>
    <row r="43" spans="1:15" x14ac:dyDescent="0.35">
      <c r="A43" s="2"/>
      <c r="B43" s="4" t="s">
        <v>495</v>
      </c>
      <c r="C43" s="4" t="s">
        <v>496</v>
      </c>
      <c r="D43" s="4" t="s">
        <v>497</v>
      </c>
      <c r="E43" s="5">
        <v>22.8</v>
      </c>
      <c r="F43" s="51">
        <v>22.8</v>
      </c>
      <c r="G43" s="5">
        <f t="shared" si="0"/>
        <v>0</v>
      </c>
      <c r="H43" s="12">
        <f t="shared" si="5"/>
        <v>0</v>
      </c>
      <c r="J43">
        <v>10.8</v>
      </c>
      <c r="K43">
        <v>0.9</v>
      </c>
      <c r="N43" t="str">
        <f t="shared" si="3"/>
        <v>060501</v>
      </c>
      <c r="O43" t="str">
        <f t="shared" si="1"/>
        <v>0605</v>
      </c>
    </row>
    <row r="44" spans="1:15" x14ac:dyDescent="0.35">
      <c r="A44" s="2"/>
      <c r="B44" s="13" t="s">
        <v>498</v>
      </c>
      <c r="C44" s="13" t="s">
        <v>499</v>
      </c>
      <c r="D44" s="13" t="s">
        <v>500</v>
      </c>
      <c r="E44" s="14">
        <v>8.8529999999999998</v>
      </c>
      <c r="F44" s="14">
        <v>9.359</v>
      </c>
      <c r="G44" s="5">
        <f t="shared" si="0"/>
        <v>0.50600000000000023</v>
      </c>
      <c r="H44" s="12">
        <f t="shared" si="5"/>
        <v>5.7155766406867758E-2</v>
      </c>
      <c r="J44">
        <v>0</v>
      </c>
      <c r="K44">
        <v>0</v>
      </c>
      <c r="N44" t="str">
        <f t="shared" si="3"/>
        <v>060601</v>
      </c>
      <c r="O44" t="str">
        <f t="shared" si="1"/>
        <v>0606</v>
      </c>
    </row>
    <row r="45" spans="1:15" x14ac:dyDescent="0.35">
      <c r="A45" s="2"/>
      <c r="B45" s="13" t="s">
        <v>501</v>
      </c>
      <c r="C45" s="13" t="s">
        <v>502</v>
      </c>
      <c r="D45" s="13" t="s">
        <v>503</v>
      </c>
      <c r="E45" s="14">
        <v>13.465</v>
      </c>
      <c r="F45" s="14">
        <v>19.038</v>
      </c>
      <c r="G45" s="5">
        <f t="shared" si="0"/>
        <v>5.5730000000000004</v>
      </c>
      <c r="H45" s="12">
        <f t="shared" si="5"/>
        <v>0.41388785740809508</v>
      </c>
      <c r="J45">
        <v>1.0150000000000006</v>
      </c>
      <c r="K45">
        <v>0.14297788420904362</v>
      </c>
      <c r="N45" t="str">
        <f t="shared" si="3"/>
        <v>060701</v>
      </c>
      <c r="O45" t="str">
        <f t="shared" si="1"/>
        <v>0607</v>
      </c>
    </row>
    <row r="46" spans="1:15" x14ac:dyDescent="0.35">
      <c r="A46" s="2"/>
      <c r="B46" s="13" t="s">
        <v>504</v>
      </c>
      <c r="C46" s="13" t="s">
        <v>505</v>
      </c>
      <c r="D46" s="13" t="s">
        <v>506</v>
      </c>
      <c r="E46" s="14">
        <v>16.247</v>
      </c>
      <c r="F46" s="14">
        <v>16.341999999999999</v>
      </c>
      <c r="G46" s="5">
        <f t="shared" si="0"/>
        <v>9.4999999999998863E-2</v>
      </c>
      <c r="H46" s="12">
        <f t="shared" si="5"/>
        <v>5.8472333353849241E-3</v>
      </c>
      <c r="J46">
        <v>0</v>
      </c>
      <c r="K46">
        <v>0</v>
      </c>
      <c r="N46" t="str">
        <f t="shared" si="3"/>
        <v>060801</v>
      </c>
      <c r="O46" t="str">
        <f t="shared" si="1"/>
        <v>0608</v>
      </c>
    </row>
    <row r="47" spans="1:15" x14ac:dyDescent="0.35">
      <c r="A47" s="2"/>
      <c r="B47" s="13" t="s">
        <v>507</v>
      </c>
      <c r="C47" s="13" t="s">
        <v>508</v>
      </c>
      <c r="D47" s="13" t="s">
        <v>509</v>
      </c>
      <c r="E47" s="14">
        <v>15.682</v>
      </c>
      <c r="F47" s="14">
        <v>22.071000000000002</v>
      </c>
      <c r="G47" s="5">
        <f t="shared" si="0"/>
        <v>6.3890000000000011</v>
      </c>
      <c r="H47" s="12">
        <f t="shared" si="5"/>
        <v>0.40740976916209676</v>
      </c>
      <c r="J47">
        <v>-2.5999999999999801E-2</v>
      </c>
      <c r="K47">
        <v>-2.1186440677965941E-3</v>
      </c>
      <c r="N47" t="str">
        <f t="shared" si="3"/>
        <v>060901</v>
      </c>
      <c r="O47" t="str">
        <f t="shared" si="1"/>
        <v>0609</v>
      </c>
    </row>
    <row r="48" spans="1:15" x14ac:dyDescent="0.35">
      <c r="A48" s="2"/>
      <c r="B48" s="13" t="s">
        <v>510</v>
      </c>
      <c r="C48" s="13" t="s">
        <v>511</v>
      </c>
      <c r="D48" s="13" t="s">
        <v>512</v>
      </c>
      <c r="E48" s="14">
        <v>12.04</v>
      </c>
      <c r="F48" s="14">
        <v>18.14</v>
      </c>
      <c r="G48" s="5">
        <f t="shared" si="0"/>
        <v>6.1000000000000014</v>
      </c>
      <c r="H48" s="12">
        <f t="shared" si="5"/>
        <v>0.5066445182724254</v>
      </c>
      <c r="J48">
        <v>0</v>
      </c>
      <c r="K48">
        <v>0</v>
      </c>
      <c r="N48" t="str">
        <f t="shared" si="3"/>
        <v>061001</v>
      </c>
      <c r="O48" t="str">
        <f t="shared" si="1"/>
        <v>0610</v>
      </c>
    </row>
    <row r="49" spans="1:15" x14ac:dyDescent="0.35">
      <c r="A49" s="2"/>
      <c r="B49" s="13" t="s">
        <v>513</v>
      </c>
      <c r="C49" s="13" t="s">
        <v>514</v>
      </c>
      <c r="D49" s="13" t="s">
        <v>515</v>
      </c>
      <c r="E49" s="14">
        <v>14.673</v>
      </c>
      <c r="F49" s="14">
        <v>14.737</v>
      </c>
      <c r="G49" s="5">
        <f t="shared" si="0"/>
        <v>6.4000000000000057E-2</v>
      </c>
      <c r="H49" s="12">
        <f t="shared" si="5"/>
        <v>4.3617528794384283E-3</v>
      </c>
      <c r="J49">
        <v>-9.9999999999999645E-2</v>
      </c>
      <c r="K49">
        <v>-6.7521944632005157E-3</v>
      </c>
      <c r="N49" t="str">
        <f t="shared" si="3"/>
        <v>061101</v>
      </c>
      <c r="O49" t="str">
        <f t="shared" si="1"/>
        <v>0611</v>
      </c>
    </row>
    <row r="50" spans="1:15" x14ac:dyDescent="0.35">
      <c r="A50" s="2"/>
      <c r="B50" s="21" t="s">
        <v>516</v>
      </c>
      <c r="C50" s="21" t="s">
        <v>517</v>
      </c>
      <c r="D50" s="21" t="s">
        <v>518</v>
      </c>
      <c r="E50" s="22">
        <v>13</v>
      </c>
      <c r="F50" s="51">
        <v>13</v>
      </c>
      <c r="G50" s="5">
        <f t="shared" si="0"/>
        <v>0</v>
      </c>
      <c r="H50" s="12">
        <f t="shared" si="5"/>
        <v>0</v>
      </c>
      <c r="J50">
        <v>0</v>
      </c>
      <c r="K50">
        <v>0</v>
      </c>
      <c r="N50" t="str">
        <f t="shared" si="3"/>
        <v>061201</v>
      </c>
      <c r="O50" t="str">
        <f t="shared" si="1"/>
        <v>0612</v>
      </c>
    </row>
    <row r="51" spans="1:15" x14ac:dyDescent="0.35">
      <c r="A51" s="2"/>
      <c r="B51" s="4" t="s">
        <v>519</v>
      </c>
      <c r="C51" s="4" t="s">
        <v>520</v>
      </c>
      <c r="D51" s="4" t="s">
        <v>521</v>
      </c>
      <c r="E51" s="5">
        <v>10.586</v>
      </c>
      <c r="F51" s="51">
        <v>10.586</v>
      </c>
      <c r="G51" s="5">
        <f t="shared" si="0"/>
        <v>0</v>
      </c>
      <c r="H51" s="12">
        <f t="shared" si="5"/>
        <v>0</v>
      </c>
      <c r="J51">
        <v>0</v>
      </c>
      <c r="K51">
        <v>0</v>
      </c>
      <c r="N51" t="str">
        <f t="shared" si="3"/>
        <v>061601</v>
      </c>
      <c r="O51" t="str">
        <f t="shared" si="1"/>
        <v>0616</v>
      </c>
    </row>
    <row r="52" spans="1:15" x14ac:dyDescent="0.35">
      <c r="A52" s="2"/>
      <c r="B52" s="15" t="s">
        <v>522</v>
      </c>
      <c r="C52" s="15" t="s">
        <v>523</v>
      </c>
      <c r="D52" s="15" t="s">
        <v>524</v>
      </c>
      <c r="E52" s="16">
        <v>3.27</v>
      </c>
      <c r="F52" s="16">
        <v>2.9540000000000002</v>
      </c>
      <c r="G52" s="16">
        <f t="shared" si="0"/>
        <v>-0.31599999999999984</v>
      </c>
      <c r="H52" s="12">
        <f t="shared" si="5"/>
        <v>-9.6636085626911269E-2</v>
      </c>
      <c r="J52">
        <v>-0.33999999999999986</v>
      </c>
      <c r="K52">
        <v>-7.4235807860261974E-2</v>
      </c>
      <c r="N52" t="str">
        <f t="shared" si="3"/>
        <v>061701</v>
      </c>
      <c r="O52" t="str">
        <f t="shared" si="1"/>
        <v>0617</v>
      </c>
    </row>
    <row r="53" spans="1:15" x14ac:dyDescent="0.35">
      <c r="A53" s="2"/>
      <c r="B53" s="4" t="s">
        <v>525</v>
      </c>
      <c r="C53" s="4" t="s">
        <v>526</v>
      </c>
      <c r="D53" s="4" t="s">
        <v>527</v>
      </c>
      <c r="E53" s="5">
        <v>16.117000000000001</v>
      </c>
      <c r="F53" s="51">
        <v>16.117000000000001</v>
      </c>
      <c r="G53" s="5">
        <f t="shared" si="0"/>
        <v>0</v>
      </c>
      <c r="H53" s="12">
        <f t="shared" si="5"/>
        <v>0</v>
      </c>
      <c r="J53">
        <v>0</v>
      </c>
      <c r="K53">
        <v>0</v>
      </c>
      <c r="N53" t="str">
        <f t="shared" si="3"/>
        <v>061901</v>
      </c>
      <c r="O53" t="str">
        <f t="shared" si="1"/>
        <v>0619</v>
      </c>
    </row>
    <row r="54" spans="1:15" x14ac:dyDescent="0.35">
      <c r="A54" s="2"/>
      <c r="B54" s="13" t="s">
        <v>528</v>
      </c>
      <c r="C54" s="13" t="s">
        <v>529</v>
      </c>
      <c r="D54" s="13" t="s">
        <v>530</v>
      </c>
      <c r="E54" s="14">
        <v>2.5019999999999998</v>
      </c>
      <c r="F54" s="14">
        <v>2.54</v>
      </c>
      <c r="G54" s="14">
        <f t="shared" si="0"/>
        <v>3.8000000000000256E-2</v>
      </c>
      <c r="H54" s="12">
        <f t="shared" si="5"/>
        <v>1.5187849720223924E-2</v>
      </c>
      <c r="J54">
        <v>0</v>
      </c>
      <c r="K54">
        <v>0</v>
      </c>
      <c r="N54" t="str">
        <f t="shared" si="3"/>
        <v>062001</v>
      </c>
      <c r="O54" t="str">
        <f t="shared" si="1"/>
        <v>0620</v>
      </c>
    </row>
    <row r="55" spans="1:15" x14ac:dyDescent="0.35">
      <c r="A55" s="2"/>
      <c r="B55" s="4" t="s">
        <v>531</v>
      </c>
      <c r="C55" s="4" t="s">
        <v>532</v>
      </c>
      <c r="D55" s="4" t="s">
        <v>533</v>
      </c>
      <c r="E55" s="5">
        <v>10.972</v>
      </c>
      <c r="F55" s="51">
        <v>10.972</v>
      </c>
      <c r="G55" s="5">
        <f t="shared" si="0"/>
        <v>0</v>
      </c>
      <c r="H55" s="12">
        <f t="shared" si="5"/>
        <v>0</v>
      </c>
      <c r="J55">
        <v>5.3000000000000824E-2</v>
      </c>
      <c r="K55">
        <v>5.4048541709158507E-3</v>
      </c>
      <c r="N55" t="str">
        <f t="shared" si="3"/>
        <v>062101</v>
      </c>
      <c r="O55" t="str">
        <f t="shared" si="1"/>
        <v>0621</v>
      </c>
    </row>
    <row r="56" spans="1:15" x14ac:dyDescent="0.35">
      <c r="A56" s="2"/>
      <c r="B56" s="4" t="s">
        <v>534</v>
      </c>
      <c r="C56" s="4" t="s">
        <v>535</v>
      </c>
      <c r="D56" s="4" t="s">
        <v>536</v>
      </c>
      <c r="E56" s="5">
        <v>15.747</v>
      </c>
      <c r="F56" s="51">
        <v>15.747</v>
      </c>
      <c r="G56" s="5">
        <f t="shared" si="0"/>
        <v>0</v>
      </c>
      <c r="H56" s="12">
        <f t="shared" si="5"/>
        <v>0</v>
      </c>
      <c r="J56">
        <v>0</v>
      </c>
      <c r="K56">
        <v>0</v>
      </c>
      <c r="N56" t="str">
        <f t="shared" si="3"/>
        <v>062201</v>
      </c>
      <c r="O56" t="str">
        <f t="shared" si="1"/>
        <v>0622</v>
      </c>
    </row>
    <row r="57" spans="1:15" x14ac:dyDescent="0.35">
      <c r="A57" s="2"/>
      <c r="B57" s="15" t="s">
        <v>537</v>
      </c>
      <c r="C57" s="15" t="s">
        <v>538</v>
      </c>
      <c r="D57" s="15" t="s">
        <v>539</v>
      </c>
      <c r="E57" s="16">
        <v>19.317</v>
      </c>
      <c r="F57" s="16">
        <v>18.565000000000001</v>
      </c>
      <c r="G57" s="16">
        <f t="shared" si="0"/>
        <v>-0.75199999999999889</v>
      </c>
      <c r="H57" s="12">
        <f t="shared" si="5"/>
        <v>-3.8929440389294349E-2</v>
      </c>
      <c r="J57">
        <v>-0.26100000000000101</v>
      </c>
      <c r="K57">
        <v>-1.7264188384707037E-2</v>
      </c>
      <c r="N57" t="str">
        <f t="shared" si="3"/>
        <v>062401</v>
      </c>
      <c r="O57" t="str">
        <f t="shared" si="1"/>
        <v>0624</v>
      </c>
    </row>
    <row r="58" spans="1:15" x14ac:dyDescent="0.35">
      <c r="A58" s="2"/>
      <c r="B58" s="4" t="s">
        <v>540</v>
      </c>
      <c r="C58" s="4" t="s">
        <v>541</v>
      </c>
      <c r="D58" s="4" t="s">
        <v>542</v>
      </c>
      <c r="E58" s="5">
        <v>8.9120000000000008</v>
      </c>
      <c r="F58" s="51">
        <v>8.9120000000000008</v>
      </c>
      <c r="G58" s="5">
        <f t="shared" si="0"/>
        <v>0</v>
      </c>
      <c r="H58" s="12">
        <f t="shared" si="5"/>
        <v>0</v>
      </c>
      <c r="J58">
        <v>0</v>
      </c>
      <c r="K58">
        <v>0</v>
      </c>
      <c r="N58" t="str">
        <f t="shared" si="3"/>
        <v>062901</v>
      </c>
      <c r="O58" t="str">
        <f t="shared" si="1"/>
        <v>0629</v>
      </c>
    </row>
    <row r="59" spans="1:15" x14ac:dyDescent="0.35">
      <c r="A59" s="2"/>
      <c r="B59" s="13" t="s">
        <v>545</v>
      </c>
      <c r="C59" s="13" t="s">
        <v>546</v>
      </c>
      <c r="D59" s="13" t="s">
        <v>547</v>
      </c>
      <c r="E59" s="14">
        <v>6.2779999999999996</v>
      </c>
      <c r="F59" s="14">
        <v>6.7779999999999996</v>
      </c>
      <c r="G59" s="14">
        <f t="shared" si="0"/>
        <v>0.5</v>
      </c>
      <c r="H59" s="20">
        <f t="shared" si="5"/>
        <v>7.9643198470850593E-2</v>
      </c>
      <c r="J59">
        <v>-1</v>
      </c>
      <c r="K59">
        <v>-0.47169811320754712</v>
      </c>
      <c r="N59" t="str">
        <f>CONCATENATE("0",B60,"03")</f>
        <v>063203</v>
      </c>
      <c r="O59" t="str">
        <f>CONCATENATE("0",B60)</f>
        <v>0632</v>
      </c>
    </row>
    <row r="60" spans="1:15" x14ac:dyDescent="0.35">
      <c r="A60" s="2"/>
      <c r="B60" s="41">
        <v>632</v>
      </c>
      <c r="C60" s="23" t="s">
        <v>543</v>
      </c>
      <c r="D60" s="23" t="s">
        <v>544</v>
      </c>
      <c r="E60" s="24">
        <v>1.01</v>
      </c>
      <c r="F60" s="5">
        <v>1.01</v>
      </c>
      <c r="G60" s="5">
        <f t="shared" si="0"/>
        <v>0</v>
      </c>
      <c r="H60" s="12">
        <f t="shared" si="5"/>
        <v>0</v>
      </c>
    </row>
    <row r="61" spans="1:15" x14ac:dyDescent="0.35">
      <c r="A61" s="2" t="s">
        <v>548</v>
      </c>
      <c r="F61" s="51"/>
      <c r="G61" s="5"/>
      <c r="H61" s="12"/>
    </row>
    <row r="62" spans="1:15" x14ac:dyDescent="0.35">
      <c r="A62" s="2"/>
      <c r="B62" s="15" t="s">
        <v>437</v>
      </c>
      <c r="C62" s="15" t="s">
        <v>438</v>
      </c>
      <c r="D62" s="15" t="s">
        <v>439</v>
      </c>
      <c r="E62" s="16">
        <v>2.863</v>
      </c>
      <c r="F62" s="16">
        <v>2.778</v>
      </c>
      <c r="G62" s="5">
        <f t="shared" si="0"/>
        <v>-8.4999999999999964E-2</v>
      </c>
      <c r="H62" s="12">
        <f t="shared" si="5"/>
        <v>-2.9689137268599359E-2</v>
      </c>
    </row>
    <row r="63" spans="1:15" x14ac:dyDescent="0.35">
      <c r="A63" s="2"/>
      <c r="B63" s="15" t="s">
        <v>549</v>
      </c>
      <c r="C63" s="15" t="s">
        <v>728</v>
      </c>
      <c r="D63" s="15" t="s">
        <v>550</v>
      </c>
      <c r="E63" s="16">
        <v>3.7429999999999999</v>
      </c>
      <c r="F63" s="16">
        <v>3.6739999999999999</v>
      </c>
      <c r="G63" s="5">
        <f t="shared" si="0"/>
        <v>-6.899999999999995E-2</v>
      </c>
      <c r="H63" s="12">
        <f t="shared" si="5"/>
        <v>-1.8434410900347302E-2</v>
      </c>
      <c r="J63">
        <v>-0.41700000000000026</v>
      </c>
      <c r="K63">
        <v>-0.10764068146618488</v>
      </c>
      <c r="N63" t="str">
        <f t="shared" si="3"/>
        <v>070101</v>
      </c>
      <c r="O63" t="str">
        <f t="shared" si="1"/>
        <v>0701</v>
      </c>
    </row>
    <row r="64" spans="1:15" x14ac:dyDescent="0.35">
      <c r="A64" s="2"/>
      <c r="B64" s="4" t="s">
        <v>551</v>
      </c>
      <c r="C64" s="4" t="s">
        <v>552</v>
      </c>
      <c r="D64" s="4" t="s">
        <v>553</v>
      </c>
      <c r="E64" s="5">
        <v>6.798</v>
      </c>
      <c r="F64" s="51">
        <v>6.798</v>
      </c>
      <c r="G64" s="5">
        <f t="shared" si="0"/>
        <v>0</v>
      </c>
      <c r="H64" s="12">
        <f t="shared" si="5"/>
        <v>0</v>
      </c>
      <c r="J64">
        <v>0</v>
      </c>
      <c r="K64">
        <v>0</v>
      </c>
      <c r="N64" t="str">
        <f t="shared" si="3"/>
        <v>070301</v>
      </c>
      <c r="O64" t="str">
        <f t="shared" si="1"/>
        <v>0703</v>
      </c>
    </row>
    <row r="65" spans="1:15" x14ac:dyDescent="0.35">
      <c r="A65" s="2"/>
      <c r="B65" s="4" t="s">
        <v>554</v>
      </c>
      <c r="C65" s="4" t="s">
        <v>555</v>
      </c>
      <c r="D65" s="4" t="s">
        <v>556</v>
      </c>
      <c r="E65" s="5">
        <v>5</v>
      </c>
      <c r="F65" s="51">
        <v>5</v>
      </c>
      <c r="G65" s="5">
        <f t="shared" si="0"/>
        <v>0</v>
      </c>
      <c r="H65" s="12">
        <f t="shared" si="5"/>
        <v>0</v>
      </c>
      <c r="J65">
        <v>0</v>
      </c>
      <c r="K65">
        <v>0</v>
      </c>
      <c r="N65" t="str">
        <f t="shared" si="3"/>
        <v>070401</v>
      </c>
      <c r="O65" t="str">
        <f t="shared" si="1"/>
        <v>0704</v>
      </c>
    </row>
    <row r="66" spans="1:15" x14ac:dyDescent="0.35">
      <c r="A66" s="2"/>
      <c r="B66" s="15" t="s">
        <v>557</v>
      </c>
      <c r="C66" s="15" t="s">
        <v>558</v>
      </c>
      <c r="D66" s="15" t="s">
        <v>559</v>
      </c>
      <c r="E66" s="16">
        <v>1.726</v>
      </c>
      <c r="F66" s="16">
        <v>1.472</v>
      </c>
      <c r="G66" s="5">
        <f t="shared" si="0"/>
        <v>-0.254</v>
      </c>
      <c r="H66" s="12">
        <f t="shared" si="5"/>
        <v>-0.14716106604866744</v>
      </c>
      <c r="J66">
        <v>-0.22999999999999998</v>
      </c>
      <c r="K66">
        <v>-0.12665198237885461</v>
      </c>
      <c r="N66" t="str">
        <f t="shared" si="3"/>
        <v>070501</v>
      </c>
      <c r="O66" t="str">
        <f t="shared" si="1"/>
        <v>0705</v>
      </c>
    </row>
    <row r="67" spans="1:15" x14ac:dyDescent="0.35">
      <c r="A67" s="2"/>
      <c r="B67" s="4" t="s">
        <v>560</v>
      </c>
      <c r="C67" s="4" t="s">
        <v>561</v>
      </c>
      <c r="D67" s="4" t="s">
        <v>562</v>
      </c>
      <c r="E67" s="5">
        <v>5</v>
      </c>
      <c r="F67" s="51">
        <v>5</v>
      </c>
      <c r="G67" s="5">
        <f t="shared" si="0"/>
        <v>0</v>
      </c>
      <c r="H67" s="12">
        <f t="shared" si="5"/>
        <v>0</v>
      </c>
      <c r="J67">
        <v>0</v>
      </c>
      <c r="K67">
        <v>0</v>
      </c>
      <c r="N67" t="str">
        <f t="shared" si="3"/>
        <v>070701</v>
      </c>
      <c r="O67" t="str">
        <f t="shared" si="1"/>
        <v>0707</v>
      </c>
    </row>
    <row r="68" spans="1:15" x14ac:dyDescent="0.35">
      <c r="A68" s="2"/>
      <c r="B68" s="4" t="s">
        <v>563</v>
      </c>
      <c r="C68" s="4" t="s">
        <v>564</v>
      </c>
      <c r="D68" s="4" t="s">
        <v>565</v>
      </c>
      <c r="E68" s="5">
        <v>0</v>
      </c>
      <c r="F68" s="51">
        <v>0</v>
      </c>
      <c r="G68" s="5">
        <f t="shared" ref="G68:G131" si="6">F68-E68</f>
        <v>0</v>
      </c>
      <c r="H68" s="12" t="e">
        <f t="shared" si="5"/>
        <v>#DIV/0!</v>
      </c>
      <c r="J68">
        <v>0</v>
      </c>
      <c r="K68">
        <v>0</v>
      </c>
      <c r="N68" t="str">
        <f t="shared" si="3"/>
        <v>070901</v>
      </c>
      <c r="O68" t="str">
        <f t="shared" si="1"/>
        <v>0709</v>
      </c>
    </row>
    <row r="69" spans="1:15" x14ac:dyDescent="0.35">
      <c r="A69" s="2"/>
      <c r="B69" s="4" t="s">
        <v>566</v>
      </c>
      <c r="C69" s="4" t="s">
        <v>567</v>
      </c>
      <c r="D69" s="4" t="s">
        <v>568</v>
      </c>
      <c r="E69" s="5">
        <v>0</v>
      </c>
      <c r="F69" s="51">
        <v>0</v>
      </c>
      <c r="G69" s="5">
        <f t="shared" si="6"/>
        <v>0</v>
      </c>
      <c r="H69" s="12" t="e">
        <f t="shared" si="5"/>
        <v>#DIV/0!</v>
      </c>
      <c r="J69">
        <v>0</v>
      </c>
      <c r="K69">
        <v>0</v>
      </c>
      <c r="N69" t="str">
        <f t="shared" si="3"/>
        <v>071001</v>
      </c>
      <c r="O69" t="str">
        <f t="shared" ref="O69:O140" si="7">CONCATENATE("0",B69)</f>
        <v>0710</v>
      </c>
    </row>
    <row r="70" spans="1:15" x14ac:dyDescent="0.35">
      <c r="B70" s="13" t="s">
        <v>569</v>
      </c>
      <c r="C70" s="13" t="s">
        <v>570</v>
      </c>
      <c r="D70" s="13" t="s">
        <v>571</v>
      </c>
      <c r="E70" s="14">
        <v>0.4</v>
      </c>
      <c r="F70" s="14">
        <v>0.45800000000000002</v>
      </c>
      <c r="G70" s="5">
        <f t="shared" si="6"/>
        <v>5.7999999999999996E-2</v>
      </c>
      <c r="H70" s="12">
        <f t="shared" si="5"/>
        <v>0.14499999999999999</v>
      </c>
      <c r="J70">
        <v>0</v>
      </c>
      <c r="K70">
        <v>0</v>
      </c>
      <c r="N70" t="str">
        <f t="shared" ref="N70:N140" si="8">CONCATENATE("0",B70,"01")</f>
        <v>071201</v>
      </c>
      <c r="O70" t="str">
        <f t="shared" si="7"/>
        <v>0712</v>
      </c>
    </row>
    <row r="71" spans="1:15" x14ac:dyDescent="0.35">
      <c r="A71" s="2"/>
      <c r="B71" s="13" t="s">
        <v>572</v>
      </c>
      <c r="C71" s="13" t="s">
        <v>573</v>
      </c>
      <c r="D71" s="13" t="s">
        <v>574</v>
      </c>
      <c r="E71" s="14">
        <v>3.5720000000000001</v>
      </c>
      <c r="F71" s="14">
        <v>3.8490000000000002</v>
      </c>
      <c r="G71" s="5">
        <f t="shared" si="6"/>
        <v>0.27700000000000014</v>
      </c>
      <c r="H71" s="12">
        <f t="shared" si="5"/>
        <v>7.7547592385218397E-2</v>
      </c>
      <c r="J71">
        <v>-0.15799999999999992</v>
      </c>
      <c r="K71">
        <v>-4.1633728590250309E-2</v>
      </c>
      <c r="N71" t="str">
        <f t="shared" si="8"/>
        <v>071301</v>
      </c>
      <c r="O71" t="str">
        <f t="shared" si="7"/>
        <v>0713</v>
      </c>
    </row>
    <row r="72" spans="1:15" x14ac:dyDescent="0.35">
      <c r="A72" s="2"/>
      <c r="B72" s="15" t="s">
        <v>575</v>
      </c>
      <c r="C72" s="15" t="s">
        <v>576</v>
      </c>
      <c r="D72" s="15" t="s">
        <v>577</v>
      </c>
      <c r="E72" s="16">
        <v>16.879000000000001</v>
      </c>
      <c r="F72" s="16">
        <v>15.696999999999999</v>
      </c>
      <c r="G72" s="5">
        <f t="shared" si="6"/>
        <v>-1.1820000000000022</v>
      </c>
      <c r="H72" s="12">
        <f t="shared" si="5"/>
        <v>-7.0027845251496065E-2</v>
      </c>
      <c r="J72">
        <v>8.4990000000000023</v>
      </c>
      <c r="K72">
        <v>0.21683335034187168</v>
      </c>
      <c r="N72" t="str">
        <f t="shared" si="8"/>
        <v>071401</v>
      </c>
      <c r="O72" t="str">
        <f t="shared" si="7"/>
        <v>0714</v>
      </c>
    </row>
    <row r="73" spans="1:15" x14ac:dyDescent="0.35">
      <c r="A73" s="2"/>
      <c r="B73" s="4" t="s">
        <v>578</v>
      </c>
      <c r="C73" s="4" t="s">
        <v>579</v>
      </c>
      <c r="D73" s="4" t="s">
        <v>580</v>
      </c>
      <c r="E73" s="5">
        <v>0</v>
      </c>
      <c r="F73" s="51"/>
      <c r="G73" s="5">
        <f t="shared" si="6"/>
        <v>0</v>
      </c>
      <c r="H73" s="12" t="e">
        <f t="shared" si="5"/>
        <v>#DIV/0!</v>
      </c>
      <c r="J73">
        <v>0</v>
      </c>
      <c r="K73">
        <v>0</v>
      </c>
      <c r="N73" t="str">
        <f t="shared" si="8"/>
        <v>071501</v>
      </c>
      <c r="O73" t="str">
        <f t="shared" si="7"/>
        <v>0715</v>
      </c>
    </row>
    <row r="74" spans="1:15" x14ac:dyDescent="0.35">
      <c r="A74" s="2"/>
      <c r="B74" s="4" t="s">
        <v>581</v>
      </c>
      <c r="C74" s="4" t="s">
        <v>582</v>
      </c>
      <c r="D74" s="4" t="s">
        <v>583</v>
      </c>
      <c r="E74" s="5">
        <v>0</v>
      </c>
      <c r="F74" s="51"/>
      <c r="G74" s="5">
        <f t="shared" si="6"/>
        <v>0</v>
      </c>
      <c r="H74" s="12" t="e">
        <f t="shared" si="5"/>
        <v>#DIV/0!</v>
      </c>
      <c r="J74">
        <v>0</v>
      </c>
      <c r="K74">
        <v>0</v>
      </c>
      <c r="N74" t="str">
        <f t="shared" si="8"/>
        <v>071601</v>
      </c>
      <c r="O74" t="str">
        <f t="shared" si="7"/>
        <v>0716</v>
      </c>
    </row>
    <row r="75" spans="1:15" x14ac:dyDescent="0.35">
      <c r="A75" s="2"/>
      <c r="B75" s="15" t="s">
        <v>584</v>
      </c>
      <c r="C75" s="15" t="s">
        <v>585</v>
      </c>
      <c r="D75" s="15" t="s">
        <v>586</v>
      </c>
      <c r="E75" s="16">
        <v>12.781000000000001</v>
      </c>
      <c r="F75" s="16">
        <v>12.23</v>
      </c>
      <c r="G75" s="5">
        <f t="shared" si="6"/>
        <v>-0.55100000000000016</v>
      </c>
      <c r="H75" s="12">
        <f t="shared" si="5"/>
        <v>-4.311086769423364E-2</v>
      </c>
      <c r="J75">
        <v>0</v>
      </c>
      <c r="K75">
        <v>0</v>
      </c>
      <c r="N75" t="str">
        <f t="shared" si="8"/>
        <v>071801</v>
      </c>
      <c r="O75" t="str">
        <f t="shared" si="7"/>
        <v>0718</v>
      </c>
    </row>
    <row r="76" spans="1:15" x14ac:dyDescent="0.35">
      <c r="A76" s="2"/>
      <c r="B76" s="13" t="s">
        <v>587</v>
      </c>
      <c r="C76" s="13" t="s">
        <v>588</v>
      </c>
      <c r="D76" s="13" t="s">
        <v>589</v>
      </c>
      <c r="E76" s="14">
        <v>0.3</v>
      </c>
      <c r="F76" s="14">
        <v>0.313</v>
      </c>
      <c r="G76" s="5">
        <f t="shared" si="6"/>
        <v>1.3000000000000012E-2</v>
      </c>
      <c r="H76" s="12">
        <f t="shared" si="5"/>
        <v>4.3333333333333376E-2</v>
      </c>
      <c r="J76">
        <v>0</v>
      </c>
      <c r="K76">
        <v>0</v>
      </c>
      <c r="N76" t="str">
        <f t="shared" si="8"/>
        <v>071901</v>
      </c>
      <c r="O76" t="str">
        <f t="shared" si="7"/>
        <v>0719</v>
      </c>
    </row>
    <row r="77" spans="1:15" x14ac:dyDescent="0.35">
      <c r="A77" s="2"/>
      <c r="B77" s="4" t="s">
        <v>590</v>
      </c>
      <c r="C77" s="4" t="s">
        <v>591</v>
      </c>
      <c r="D77" s="4" t="s">
        <v>592</v>
      </c>
      <c r="E77" s="5">
        <v>0</v>
      </c>
      <c r="F77" s="51"/>
      <c r="G77" s="5">
        <f t="shared" si="6"/>
        <v>0</v>
      </c>
      <c r="H77" s="12" t="e">
        <f t="shared" si="5"/>
        <v>#DIV/0!</v>
      </c>
      <c r="J77">
        <v>0</v>
      </c>
      <c r="K77">
        <v>0</v>
      </c>
      <c r="N77" t="str">
        <f t="shared" si="8"/>
        <v>072101</v>
      </c>
      <c r="O77" t="str">
        <f t="shared" si="7"/>
        <v>0721</v>
      </c>
    </row>
    <row r="78" spans="1:15" x14ac:dyDescent="0.35">
      <c r="A78" s="2"/>
      <c r="B78" s="4" t="s">
        <v>593</v>
      </c>
      <c r="C78" s="4" t="s">
        <v>594</v>
      </c>
      <c r="D78" s="4" t="s">
        <v>595</v>
      </c>
      <c r="E78" s="5">
        <v>0</v>
      </c>
      <c r="F78" s="51"/>
      <c r="G78" s="5">
        <f t="shared" si="6"/>
        <v>0</v>
      </c>
      <c r="H78" s="12" t="e">
        <f t="shared" si="5"/>
        <v>#DIV/0!</v>
      </c>
      <c r="J78">
        <v>0</v>
      </c>
      <c r="K78">
        <v>0</v>
      </c>
      <c r="N78" t="str">
        <f t="shared" si="8"/>
        <v>072201</v>
      </c>
      <c r="O78" t="str">
        <f t="shared" si="7"/>
        <v>0722</v>
      </c>
    </row>
    <row r="79" spans="1:15" x14ac:dyDescent="0.35">
      <c r="A79" s="2"/>
      <c r="B79" s="15" t="s">
        <v>596</v>
      </c>
      <c r="C79" s="15" t="s">
        <v>597</v>
      </c>
      <c r="D79" s="15" t="s">
        <v>598</v>
      </c>
      <c r="E79" s="16">
        <v>70.632000000000005</v>
      </c>
      <c r="F79" s="16">
        <v>61.838000000000001</v>
      </c>
      <c r="G79" s="5">
        <f t="shared" si="6"/>
        <v>-8.794000000000004</v>
      </c>
      <c r="H79" s="12">
        <f t="shared" si="5"/>
        <v>-0.12450447389285314</v>
      </c>
      <c r="J79">
        <v>1.421999999999997</v>
      </c>
      <c r="K79">
        <v>2.369999999999995E-2</v>
      </c>
      <c r="N79" t="str">
        <f t="shared" si="8"/>
        <v>072301</v>
      </c>
      <c r="O79" t="str">
        <f t="shared" si="7"/>
        <v>0723</v>
      </c>
    </row>
    <row r="80" spans="1:15" x14ac:dyDescent="0.35">
      <c r="A80" s="2"/>
      <c r="B80" s="13" t="s">
        <v>599</v>
      </c>
      <c r="C80" s="13" t="s">
        <v>600</v>
      </c>
      <c r="D80" s="13" t="s">
        <v>601</v>
      </c>
      <c r="E80" s="14">
        <v>62.365000000000002</v>
      </c>
      <c r="F80" s="14">
        <v>64.442999999999998</v>
      </c>
      <c r="G80" s="14">
        <f t="shared" si="6"/>
        <v>2.0779999999999959</v>
      </c>
      <c r="H80" s="12">
        <f t="shared" si="5"/>
        <v>3.3319971137657271E-2</v>
      </c>
      <c r="J80">
        <v>6.3340000000000032</v>
      </c>
      <c r="K80">
        <v>0.10556666666666673</v>
      </c>
      <c r="N80" t="str">
        <f t="shared" si="8"/>
        <v>074001</v>
      </c>
      <c r="O80" t="str">
        <f t="shared" si="7"/>
        <v>0740</v>
      </c>
    </row>
    <row r="81" spans="1:15" x14ac:dyDescent="0.35">
      <c r="A81" s="2"/>
      <c r="B81" s="4" t="s">
        <v>602</v>
      </c>
      <c r="C81" s="4" t="s">
        <v>603</v>
      </c>
      <c r="D81" s="4" t="s">
        <v>604</v>
      </c>
      <c r="E81" s="5">
        <v>5</v>
      </c>
      <c r="F81" s="51">
        <v>5</v>
      </c>
      <c r="G81" s="5">
        <f t="shared" si="6"/>
        <v>0</v>
      </c>
      <c r="H81" s="12">
        <f t="shared" si="5"/>
        <v>0</v>
      </c>
      <c r="J81">
        <v>0</v>
      </c>
      <c r="K81">
        <v>0</v>
      </c>
      <c r="N81" t="str">
        <f t="shared" si="8"/>
        <v>074101</v>
      </c>
      <c r="O81" t="str">
        <f t="shared" si="7"/>
        <v>0741</v>
      </c>
    </row>
    <row r="82" spans="1:15" x14ac:dyDescent="0.35">
      <c r="A82" s="2"/>
      <c r="B82" s="15" t="s">
        <v>605</v>
      </c>
      <c r="C82" s="15" t="s">
        <v>606</v>
      </c>
      <c r="D82" s="15" t="s">
        <v>607</v>
      </c>
      <c r="E82" s="16">
        <v>10</v>
      </c>
      <c r="F82" s="16">
        <v>5</v>
      </c>
      <c r="G82" s="5">
        <f t="shared" si="6"/>
        <v>-5</v>
      </c>
      <c r="H82" s="12">
        <f t="shared" si="5"/>
        <v>-0.5</v>
      </c>
      <c r="J82">
        <v>0</v>
      </c>
      <c r="K82">
        <v>0</v>
      </c>
      <c r="N82" t="str">
        <f t="shared" si="8"/>
        <v>074201</v>
      </c>
      <c r="O82" t="str">
        <f t="shared" si="7"/>
        <v>0742</v>
      </c>
    </row>
    <row r="83" spans="1:15" x14ac:dyDescent="0.35">
      <c r="A83" s="2"/>
      <c r="B83" s="4" t="s">
        <v>608</v>
      </c>
      <c r="C83" s="4" t="s">
        <v>609</v>
      </c>
      <c r="D83" s="4" t="s">
        <v>610</v>
      </c>
      <c r="E83" s="5">
        <v>0</v>
      </c>
      <c r="F83" s="51"/>
      <c r="G83" s="5">
        <f t="shared" si="6"/>
        <v>0</v>
      </c>
      <c r="H83" s="12" t="e">
        <f t="shared" si="5"/>
        <v>#DIV/0!</v>
      </c>
      <c r="J83">
        <v>0</v>
      </c>
      <c r="K83">
        <v>0</v>
      </c>
      <c r="N83" t="str">
        <f t="shared" si="8"/>
        <v>074301</v>
      </c>
      <c r="O83" t="str">
        <f t="shared" si="7"/>
        <v>0743</v>
      </c>
    </row>
    <row r="84" spans="1:15" x14ac:dyDescent="0.35">
      <c r="A84" s="2"/>
      <c r="B84" s="4" t="s">
        <v>611</v>
      </c>
      <c r="C84" s="4" t="s">
        <v>612</v>
      </c>
      <c r="D84" s="4" t="s">
        <v>613</v>
      </c>
      <c r="E84" s="5">
        <v>0</v>
      </c>
      <c r="F84" s="51"/>
      <c r="G84" s="5">
        <f t="shared" si="6"/>
        <v>0</v>
      </c>
      <c r="H84" s="12" t="e">
        <f t="shared" si="5"/>
        <v>#DIV/0!</v>
      </c>
      <c r="J84">
        <v>0</v>
      </c>
      <c r="K84">
        <v>0</v>
      </c>
      <c r="N84" t="str">
        <f t="shared" si="8"/>
        <v>074401</v>
      </c>
      <c r="O84" t="str">
        <f t="shared" si="7"/>
        <v>0744</v>
      </c>
    </row>
    <row r="85" spans="1:15" x14ac:dyDescent="0.35">
      <c r="A85" s="2"/>
      <c r="B85" s="4" t="s">
        <v>614</v>
      </c>
      <c r="C85" s="4" t="s">
        <v>615</v>
      </c>
      <c r="D85" s="4" t="s">
        <v>616</v>
      </c>
      <c r="E85" s="5">
        <v>0</v>
      </c>
      <c r="F85" s="51"/>
      <c r="G85" s="5">
        <f t="shared" si="6"/>
        <v>0</v>
      </c>
      <c r="H85" s="12" t="e">
        <f t="shared" si="5"/>
        <v>#DIV/0!</v>
      </c>
      <c r="J85">
        <v>0</v>
      </c>
      <c r="K85">
        <v>0</v>
      </c>
      <c r="N85" t="str">
        <f t="shared" si="8"/>
        <v>074601</v>
      </c>
      <c r="O85" t="str">
        <f t="shared" si="7"/>
        <v>0746</v>
      </c>
    </row>
    <row r="86" spans="1:15" x14ac:dyDescent="0.35">
      <c r="A86" s="2"/>
      <c r="B86" s="4" t="s">
        <v>617</v>
      </c>
      <c r="C86" s="4" t="s">
        <v>618</v>
      </c>
      <c r="D86" s="4" t="s">
        <v>619</v>
      </c>
      <c r="E86" s="5">
        <v>0</v>
      </c>
      <c r="F86" s="51"/>
      <c r="G86" s="5">
        <f t="shared" si="6"/>
        <v>0</v>
      </c>
      <c r="H86" s="12" t="e">
        <f t="shared" ref="H86:H125" si="9">G86/E86</f>
        <v>#DIV/0!</v>
      </c>
      <c r="J86">
        <v>0</v>
      </c>
      <c r="K86">
        <v>0</v>
      </c>
      <c r="N86" t="str">
        <f t="shared" si="8"/>
        <v>074701</v>
      </c>
      <c r="O86" t="str">
        <f t="shared" si="7"/>
        <v>0747</v>
      </c>
    </row>
    <row r="87" spans="1:15" x14ac:dyDescent="0.35">
      <c r="A87" s="2"/>
      <c r="B87" s="4" t="s">
        <v>620</v>
      </c>
      <c r="C87" s="4" t="s">
        <v>621</v>
      </c>
      <c r="D87" s="4" t="s">
        <v>622</v>
      </c>
      <c r="E87" s="5">
        <v>0</v>
      </c>
      <c r="F87" s="51"/>
      <c r="G87" s="5">
        <f t="shared" si="6"/>
        <v>0</v>
      </c>
      <c r="H87" s="12" t="e">
        <f t="shared" si="9"/>
        <v>#DIV/0!</v>
      </c>
      <c r="J87">
        <v>0</v>
      </c>
      <c r="K87">
        <v>0</v>
      </c>
      <c r="N87" t="str">
        <f t="shared" si="8"/>
        <v>074801</v>
      </c>
      <c r="O87" t="str">
        <f t="shared" si="7"/>
        <v>0748</v>
      </c>
    </row>
    <row r="88" spans="1:15" x14ac:dyDescent="0.35">
      <c r="A88" s="2"/>
      <c r="B88" s="15" t="s">
        <v>623</v>
      </c>
      <c r="C88" s="15" t="s">
        <v>624</v>
      </c>
      <c r="D88" s="15" t="s">
        <v>625</v>
      </c>
      <c r="E88" s="16">
        <v>34.5</v>
      </c>
      <c r="F88" s="16">
        <v>32.5</v>
      </c>
      <c r="G88" s="5">
        <f t="shared" si="6"/>
        <v>-2</v>
      </c>
      <c r="H88" s="12">
        <f t="shared" si="9"/>
        <v>-5.7971014492753624E-2</v>
      </c>
      <c r="J88">
        <v>5.277000000000001</v>
      </c>
      <c r="K88">
        <v>0.10554000000000002</v>
      </c>
      <c r="N88" t="str">
        <f t="shared" si="8"/>
        <v>074901</v>
      </c>
      <c r="O88" t="str">
        <f t="shared" si="7"/>
        <v>0749</v>
      </c>
    </row>
    <row r="89" spans="1:15" x14ac:dyDescent="0.35">
      <c r="A89" s="2"/>
      <c r="B89" s="13" t="s">
        <v>626</v>
      </c>
      <c r="C89" s="13" t="s">
        <v>627</v>
      </c>
      <c r="D89" s="13" t="s">
        <v>628</v>
      </c>
      <c r="E89" s="14">
        <v>15</v>
      </c>
      <c r="F89" s="14">
        <v>20.57</v>
      </c>
      <c r="G89" s="5">
        <f t="shared" si="6"/>
        <v>5.57</v>
      </c>
      <c r="H89" s="12">
        <f t="shared" si="9"/>
        <v>0.37133333333333335</v>
      </c>
      <c r="J89">
        <v>-1.827</v>
      </c>
      <c r="K89">
        <v>-0.15840124848274664</v>
      </c>
      <c r="N89" t="str">
        <f t="shared" si="8"/>
        <v>075001</v>
      </c>
      <c r="O89" t="str">
        <f t="shared" si="7"/>
        <v>0750</v>
      </c>
    </row>
    <row r="90" spans="1:15" x14ac:dyDescent="0.35">
      <c r="A90" s="2"/>
      <c r="B90" s="13" t="s">
        <v>629</v>
      </c>
      <c r="C90" s="13" t="s">
        <v>630</v>
      </c>
      <c r="D90" s="13" t="s">
        <v>631</v>
      </c>
      <c r="E90" s="14">
        <v>39.192999999999998</v>
      </c>
      <c r="F90" s="14">
        <v>41.444000000000003</v>
      </c>
      <c r="G90" s="5">
        <f t="shared" si="6"/>
        <v>2.2510000000000048</v>
      </c>
      <c r="H90" s="12">
        <f t="shared" si="9"/>
        <v>5.7433725410149898E-2</v>
      </c>
      <c r="J90">
        <v>50</v>
      </c>
      <c r="K90" t="s">
        <v>632</v>
      </c>
      <c r="N90" t="str">
        <f t="shared" si="8"/>
        <v>075101</v>
      </c>
      <c r="O90" t="str">
        <f t="shared" si="7"/>
        <v>0751</v>
      </c>
    </row>
    <row r="91" spans="1:15" x14ac:dyDescent="0.35">
      <c r="A91" s="2"/>
      <c r="B91" s="4" t="s">
        <v>633</v>
      </c>
      <c r="C91" s="4" t="s">
        <v>634</v>
      </c>
      <c r="D91" s="4" t="s">
        <v>635</v>
      </c>
      <c r="E91" s="5">
        <v>0</v>
      </c>
      <c r="F91" s="51">
        <v>0</v>
      </c>
      <c r="G91" s="5">
        <f t="shared" si="6"/>
        <v>0</v>
      </c>
      <c r="H91" s="12" t="e">
        <f t="shared" si="9"/>
        <v>#DIV/0!</v>
      </c>
      <c r="J91">
        <v>0</v>
      </c>
      <c r="K91">
        <v>0</v>
      </c>
      <c r="N91" t="str">
        <f t="shared" si="8"/>
        <v>075201</v>
      </c>
      <c r="O91" t="str">
        <f t="shared" si="7"/>
        <v>0752</v>
      </c>
    </row>
    <row r="92" spans="1:15" x14ac:dyDescent="0.35">
      <c r="A92" s="2"/>
      <c r="B92" s="15" t="s">
        <v>636</v>
      </c>
      <c r="C92" s="15" t="s">
        <v>637</v>
      </c>
      <c r="D92" s="15" t="s">
        <v>638</v>
      </c>
      <c r="E92" s="16">
        <v>10</v>
      </c>
      <c r="F92" s="16">
        <v>7.1870000000000003</v>
      </c>
      <c r="G92" s="5">
        <f t="shared" si="6"/>
        <v>-2.8129999999999997</v>
      </c>
      <c r="H92" s="12">
        <f t="shared" si="9"/>
        <v>-0.28129999999999999</v>
      </c>
      <c r="J92">
        <v>0</v>
      </c>
      <c r="K92">
        <v>0</v>
      </c>
      <c r="N92" t="str">
        <f t="shared" si="8"/>
        <v>075301</v>
      </c>
      <c r="O92" t="str">
        <f t="shared" si="7"/>
        <v>0753</v>
      </c>
    </row>
    <row r="93" spans="1:15" x14ac:dyDescent="0.35">
      <c r="A93" s="2"/>
      <c r="B93" s="13" t="s">
        <v>639</v>
      </c>
      <c r="C93" s="13" t="s">
        <v>640</v>
      </c>
      <c r="D93" s="13" t="s">
        <v>641</v>
      </c>
      <c r="E93" s="14">
        <v>56.68</v>
      </c>
      <c r="F93" s="14">
        <v>59.351999999999997</v>
      </c>
      <c r="G93" s="5">
        <f t="shared" si="6"/>
        <v>2.671999999999997</v>
      </c>
      <c r="H93" s="12">
        <f t="shared" si="9"/>
        <v>4.7141848976711309E-2</v>
      </c>
      <c r="J93">
        <v>5</v>
      </c>
      <c r="K93" t="s">
        <v>632</v>
      </c>
      <c r="N93" t="str">
        <f t="shared" si="8"/>
        <v>075401</v>
      </c>
      <c r="O93" t="str">
        <f t="shared" si="7"/>
        <v>0754</v>
      </c>
    </row>
    <row r="94" spans="1:15" x14ac:dyDescent="0.35">
      <c r="A94" s="2"/>
      <c r="B94" s="15" t="s">
        <v>642</v>
      </c>
      <c r="C94" s="15" t="s">
        <v>643</v>
      </c>
      <c r="D94" s="15" t="s">
        <v>644</v>
      </c>
      <c r="E94" s="16">
        <v>64.004000000000005</v>
      </c>
      <c r="F94" s="16">
        <v>63.265000000000001</v>
      </c>
      <c r="G94" s="5">
        <f t="shared" si="6"/>
        <v>-0.73900000000000432</v>
      </c>
      <c r="H94" s="12">
        <f t="shared" si="9"/>
        <v>-1.1546153365414728E-2</v>
      </c>
      <c r="J94">
        <v>0</v>
      </c>
      <c r="K94">
        <v>0</v>
      </c>
      <c r="N94" t="str">
        <f t="shared" si="8"/>
        <v>075501</v>
      </c>
      <c r="O94" t="str">
        <f t="shared" si="7"/>
        <v>0755</v>
      </c>
    </row>
    <row r="95" spans="1:15" x14ac:dyDescent="0.35">
      <c r="A95" s="2"/>
      <c r="B95" s="41">
        <v>756</v>
      </c>
      <c r="C95" s="23" t="s">
        <v>729</v>
      </c>
      <c r="D95" s="23" t="s">
        <v>738</v>
      </c>
      <c r="E95" s="24">
        <v>12.25</v>
      </c>
      <c r="F95" s="51">
        <v>12.25</v>
      </c>
      <c r="G95" s="5">
        <f t="shared" si="6"/>
        <v>0</v>
      </c>
      <c r="H95" s="12">
        <f t="shared" si="9"/>
        <v>0</v>
      </c>
    </row>
    <row r="96" spans="1:15" x14ac:dyDescent="0.35">
      <c r="A96" s="2"/>
      <c r="B96" s="17">
        <v>757</v>
      </c>
      <c r="C96" s="13" t="s">
        <v>730</v>
      </c>
      <c r="D96" s="13" t="s">
        <v>731</v>
      </c>
      <c r="E96" s="14">
        <v>63.435000000000002</v>
      </c>
      <c r="F96" s="14">
        <v>63.451999999999998</v>
      </c>
      <c r="G96" s="5">
        <f t="shared" si="6"/>
        <v>1.6999999999995907E-2</v>
      </c>
      <c r="H96" s="12">
        <f t="shared" si="9"/>
        <v>2.6799085678246877E-4</v>
      </c>
    </row>
    <row r="97" spans="1:15" x14ac:dyDescent="0.35">
      <c r="A97" s="2"/>
      <c r="B97" s="17">
        <v>758</v>
      </c>
      <c r="C97" s="13" t="s">
        <v>732</v>
      </c>
      <c r="D97" s="13" t="s">
        <v>739</v>
      </c>
      <c r="E97" s="14">
        <v>41.698</v>
      </c>
      <c r="F97" s="14">
        <v>41.773000000000003</v>
      </c>
      <c r="G97" s="5">
        <f t="shared" si="6"/>
        <v>7.5000000000002842E-2</v>
      </c>
      <c r="H97" s="12">
        <f t="shared" si="9"/>
        <v>1.7986474171423771E-3</v>
      </c>
    </row>
    <row r="98" spans="1:15" x14ac:dyDescent="0.35">
      <c r="A98" s="2"/>
      <c r="B98" s="6">
        <v>759</v>
      </c>
      <c r="C98" s="4" t="s">
        <v>733</v>
      </c>
      <c r="D98" s="4" t="s">
        <v>740</v>
      </c>
      <c r="E98" s="5">
        <v>0</v>
      </c>
      <c r="F98" s="51">
        <v>0</v>
      </c>
      <c r="G98" s="5">
        <f t="shared" si="6"/>
        <v>0</v>
      </c>
      <c r="H98" s="12" t="e">
        <f t="shared" si="9"/>
        <v>#DIV/0!</v>
      </c>
    </row>
    <row r="99" spans="1:15" x14ac:dyDescent="0.35">
      <c r="A99" s="2"/>
      <c r="B99" s="6">
        <v>760</v>
      </c>
      <c r="C99" s="4" t="s">
        <v>776</v>
      </c>
      <c r="D99" s="4" t="s">
        <v>777</v>
      </c>
      <c r="E99" s="5">
        <v>0</v>
      </c>
      <c r="F99" s="51">
        <v>0</v>
      </c>
      <c r="G99" s="5">
        <f t="shared" si="6"/>
        <v>0</v>
      </c>
      <c r="H99" s="12" t="e">
        <f t="shared" si="9"/>
        <v>#DIV/0!</v>
      </c>
    </row>
    <row r="100" spans="1:15" x14ac:dyDescent="0.35">
      <c r="A100" s="2"/>
      <c r="B100" s="17">
        <v>761</v>
      </c>
      <c r="C100" s="13" t="s">
        <v>778</v>
      </c>
      <c r="D100" s="13" t="s">
        <v>779</v>
      </c>
      <c r="E100" s="14">
        <v>54.704000000000001</v>
      </c>
      <c r="F100" s="14">
        <v>54.884999999999998</v>
      </c>
      <c r="G100" s="5">
        <f t="shared" si="6"/>
        <v>0.18099999999999739</v>
      </c>
      <c r="H100" s="12">
        <f t="shared" si="9"/>
        <v>3.3087159988300194E-3</v>
      </c>
    </row>
    <row r="101" spans="1:15" x14ac:dyDescent="0.35">
      <c r="A101" s="2"/>
      <c r="B101" s="6">
        <v>762</v>
      </c>
      <c r="C101" s="4" t="s">
        <v>780</v>
      </c>
      <c r="D101" s="4" t="s">
        <v>784</v>
      </c>
      <c r="E101" s="5">
        <v>0</v>
      </c>
      <c r="F101" s="51">
        <v>0</v>
      </c>
      <c r="G101" s="5">
        <f t="shared" si="6"/>
        <v>0</v>
      </c>
      <c r="H101" s="12" t="e">
        <f t="shared" si="9"/>
        <v>#DIV/0!</v>
      </c>
    </row>
    <row r="102" spans="1:15" x14ac:dyDescent="0.35">
      <c r="A102" s="2"/>
      <c r="B102" s="6">
        <v>763</v>
      </c>
      <c r="C102" s="4" t="s">
        <v>781</v>
      </c>
      <c r="D102" s="4" t="s">
        <v>785</v>
      </c>
      <c r="E102" s="5">
        <v>0</v>
      </c>
      <c r="F102" s="51">
        <v>0</v>
      </c>
      <c r="G102" s="5">
        <f t="shared" si="6"/>
        <v>0</v>
      </c>
      <c r="H102" s="12" t="e">
        <f t="shared" si="9"/>
        <v>#DIV/0!</v>
      </c>
    </row>
    <row r="103" spans="1:15" x14ac:dyDescent="0.35">
      <c r="A103" s="50"/>
      <c r="B103" s="59">
        <v>764</v>
      </c>
      <c r="C103" t="s">
        <v>872</v>
      </c>
      <c r="D103" t="s">
        <v>873</v>
      </c>
      <c r="E103" s="51">
        <v>5</v>
      </c>
      <c r="F103" s="51">
        <v>5</v>
      </c>
      <c r="G103" s="5">
        <f t="shared" si="6"/>
        <v>0</v>
      </c>
      <c r="H103" s="12">
        <f t="shared" si="9"/>
        <v>0</v>
      </c>
    </row>
    <row r="104" spans="1:15" x14ac:dyDescent="0.35">
      <c r="A104" s="2"/>
      <c r="B104" s="6">
        <v>765</v>
      </c>
      <c r="C104" s="4" t="s">
        <v>782</v>
      </c>
      <c r="D104" s="4" t="s">
        <v>786</v>
      </c>
      <c r="E104" s="5">
        <v>0</v>
      </c>
      <c r="F104" s="51">
        <v>0</v>
      </c>
      <c r="G104" s="5">
        <f t="shared" si="6"/>
        <v>0</v>
      </c>
      <c r="H104" s="12" t="e">
        <f t="shared" si="9"/>
        <v>#DIV/0!</v>
      </c>
    </row>
    <row r="105" spans="1:15" x14ac:dyDescent="0.35">
      <c r="A105" s="2"/>
      <c r="B105" s="25">
        <v>766</v>
      </c>
      <c r="C105" s="15" t="s">
        <v>783</v>
      </c>
      <c r="D105" s="15" t="s">
        <v>787</v>
      </c>
      <c r="E105" s="16">
        <v>50</v>
      </c>
      <c r="F105" s="16">
        <v>45.755000000000003</v>
      </c>
      <c r="G105" s="5">
        <f t="shared" si="6"/>
        <v>-4.2449999999999974</v>
      </c>
      <c r="H105" s="12">
        <f t="shared" si="9"/>
        <v>-8.4899999999999948E-2</v>
      </c>
    </row>
    <row r="106" spans="1:15" x14ac:dyDescent="0.35">
      <c r="A106" s="50"/>
      <c r="B106" s="17">
        <v>767</v>
      </c>
      <c r="C106" s="13" t="s">
        <v>996</v>
      </c>
      <c r="D106" s="13" t="s">
        <v>997</v>
      </c>
      <c r="E106" s="14">
        <v>15.711</v>
      </c>
      <c r="F106" s="14">
        <v>51.649000000000001</v>
      </c>
      <c r="G106" s="5">
        <f t="shared" si="6"/>
        <v>35.938000000000002</v>
      </c>
      <c r="H106" s="12">
        <f t="shared" si="9"/>
        <v>2.2874419196741136</v>
      </c>
    </row>
    <row r="107" spans="1:15" x14ac:dyDescent="0.35">
      <c r="A107" s="2"/>
      <c r="B107" s="15" t="s">
        <v>645</v>
      </c>
      <c r="C107" s="15" t="s">
        <v>646</v>
      </c>
      <c r="D107" s="15" t="s">
        <v>647</v>
      </c>
      <c r="E107" s="16">
        <v>0.25</v>
      </c>
      <c r="F107" s="16">
        <v>0.15</v>
      </c>
      <c r="G107" s="5">
        <f t="shared" si="6"/>
        <v>-0.1</v>
      </c>
      <c r="H107" s="12">
        <f t="shared" si="9"/>
        <v>-0.4</v>
      </c>
      <c r="J107">
        <v>-2.8580000000000005</v>
      </c>
      <c r="K107">
        <v>-0.19181208053691279</v>
      </c>
      <c r="N107" t="str">
        <f t="shared" si="8"/>
        <v>080401</v>
      </c>
      <c r="O107" t="str">
        <f t="shared" si="7"/>
        <v>0804</v>
      </c>
    </row>
    <row r="108" spans="1:15" x14ac:dyDescent="0.35">
      <c r="A108" s="2"/>
      <c r="B108" t="s">
        <v>648</v>
      </c>
      <c r="C108" t="s">
        <v>649</v>
      </c>
      <c r="D108" t="s">
        <v>650</v>
      </c>
      <c r="E108" s="51">
        <v>21.47</v>
      </c>
      <c r="F108" s="51">
        <v>21.47</v>
      </c>
      <c r="G108" s="5">
        <f t="shared" si="6"/>
        <v>0</v>
      </c>
      <c r="H108" s="12">
        <f t="shared" si="9"/>
        <v>0</v>
      </c>
      <c r="J108">
        <v>-1</v>
      </c>
      <c r="K108">
        <v>-3.8461538461538464E-2</v>
      </c>
      <c r="N108" t="str">
        <f t="shared" si="8"/>
        <v>081801</v>
      </c>
      <c r="O108" t="str">
        <f t="shared" si="7"/>
        <v>0818</v>
      </c>
    </row>
    <row r="109" spans="1:15" x14ac:dyDescent="0.35">
      <c r="A109" s="2"/>
      <c r="B109" s="59">
        <v>81803</v>
      </c>
      <c r="C109" t="s">
        <v>717</v>
      </c>
      <c r="D109" t="s">
        <v>651</v>
      </c>
      <c r="E109" s="51">
        <v>0</v>
      </c>
      <c r="F109" s="51"/>
      <c r="G109" s="5">
        <f t="shared" si="6"/>
        <v>0</v>
      </c>
      <c r="H109" s="12" t="e">
        <f t="shared" si="9"/>
        <v>#DIV/0!</v>
      </c>
      <c r="J109">
        <v>-16</v>
      </c>
      <c r="K109">
        <v>-0.61538461538461542</v>
      </c>
      <c r="N109" t="str">
        <f>CONCATENATE("0",B109,"03")</f>
        <v>08180303</v>
      </c>
      <c r="O109" t="str">
        <f t="shared" si="7"/>
        <v>081803</v>
      </c>
    </row>
    <row r="110" spans="1:15" x14ac:dyDescent="0.35">
      <c r="A110" s="2"/>
      <c r="B110" s="23" t="s">
        <v>652</v>
      </c>
      <c r="C110" s="23" t="s">
        <v>653</v>
      </c>
      <c r="D110" s="23" t="s">
        <v>654</v>
      </c>
      <c r="E110" s="24">
        <v>20.3</v>
      </c>
      <c r="F110" s="51">
        <v>20.3</v>
      </c>
      <c r="G110" s="5">
        <f t="shared" si="6"/>
        <v>0</v>
      </c>
      <c r="H110" s="12">
        <f t="shared" si="9"/>
        <v>0</v>
      </c>
      <c r="J110">
        <v>-5</v>
      </c>
      <c r="K110">
        <v>-0.16666666666666666</v>
      </c>
      <c r="N110" t="str">
        <f t="shared" si="8"/>
        <v>082101</v>
      </c>
      <c r="O110" t="str">
        <f t="shared" si="7"/>
        <v>0821</v>
      </c>
    </row>
    <row r="111" spans="1:15" x14ac:dyDescent="0.35">
      <c r="A111" s="2"/>
      <c r="B111" s="15" t="s">
        <v>655</v>
      </c>
      <c r="C111" s="15" t="s">
        <v>656</v>
      </c>
      <c r="D111" s="15" t="s">
        <v>657</v>
      </c>
      <c r="E111" s="16">
        <v>29.954000000000001</v>
      </c>
      <c r="F111" s="16">
        <v>29.832000000000001</v>
      </c>
      <c r="G111" s="5">
        <f t="shared" si="6"/>
        <v>-0.12199999999999989</v>
      </c>
      <c r="H111" s="12">
        <f t="shared" si="9"/>
        <v>-4.0729117980904013E-3</v>
      </c>
      <c r="J111">
        <v>0</v>
      </c>
      <c r="K111">
        <v>0</v>
      </c>
      <c r="N111" t="str">
        <f t="shared" si="8"/>
        <v>082201</v>
      </c>
      <c r="O111" t="str">
        <f t="shared" si="7"/>
        <v>0822</v>
      </c>
    </row>
    <row r="112" spans="1:15" x14ac:dyDescent="0.35">
      <c r="A112" s="2"/>
      <c r="B112" s="15" t="s">
        <v>658</v>
      </c>
      <c r="C112" s="15" t="s">
        <v>659</v>
      </c>
      <c r="D112" s="15" t="s">
        <v>660</v>
      </c>
      <c r="E112" s="16">
        <v>55.784999999999997</v>
      </c>
      <c r="F112" s="16">
        <v>55.585000000000001</v>
      </c>
      <c r="G112" s="5">
        <f t="shared" si="6"/>
        <v>-0.19999999999999574</v>
      </c>
      <c r="H112" s="12">
        <f t="shared" si="9"/>
        <v>-3.5851931522810029E-3</v>
      </c>
      <c r="J112">
        <v>5.277000000000001</v>
      </c>
      <c r="K112">
        <v>0.10554000000000002</v>
      </c>
      <c r="N112" t="str">
        <f t="shared" si="8"/>
        <v>082301</v>
      </c>
      <c r="O112" t="str">
        <f t="shared" si="7"/>
        <v>0823</v>
      </c>
    </row>
    <row r="113" spans="1:15" x14ac:dyDescent="0.35">
      <c r="A113" s="26"/>
      <c r="B113" s="13" t="s">
        <v>661</v>
      </c>
      <c r="C113" s="13" t="s">
        <v>662</v>
      </c>
      <c r="D113" s="13" t="s">
        <v>663</v>
      </c>
      <c r="E113" s="14">
        <v>43.6</v>
      </c>
      <c r="F113" s="14">
        <v>43.645000000000003</v>
      </c>
      <c r="G113" s="5">
        <f t="shared" si="6"/>
        <v>4.5000000000001705E-2</v>
      </c>
      <c r="H113" s="12">
        <f t="shared" si="9"/>
        <v>1.0321100917431584E-3</v>
      </c>
      <c r="J113">
        <v>0</v>
      </c>
      <c r="K113">
        <v>0</v>
      </c>
      <c r="N113" t="str">
        <f t="shared" si="8"/>
        <v>082401</v>
      </c>
      <c r="O113" t="str">
        <f t="shared" si="7"/>
        <v>0824</v>
      </c>
    </row>
    <row r="114" spans="1:15" x14ac:dyDescent="0.35">
      <c r="A114" s="26"/>
      <c r="B114" t="s">
        <v>664</v>
      </c>
      <c r="C114" t="s">
        <v>665</v>
      </c>
      <c r="D114" t="s">
        <v>666</v>
      </c>
      <c r="E114" s="51">
        <v>49</v>
      </c>
      <c r="F114" s="51">
        <v>49</v>
      </c>
      <c r="G114" s="5">
        <f t="shared" si="6"/>
        <v>0</v>
      </c>
      <c r="H114" s="12">
        <f t="shared" si="9"/>
        <v>0</v>
      </c>
      <c r="J114">
        <v>50</v>
      </c>
      <c r="K114" t="s">
        <v>632</v>
      </c>
      <c r="N114" t="str">
        <f t="shared" si="8"/>
        <v>082601</v>
      </c>
      <c r="O114" t="str">
        <f t="shared" si="7"/>
        <v>0826</v>
      </c>
    </row>
    <row r="115" spans="1:15" x14ac:dyDescent="0.35">
      <c r="A115" s="26"/>
      <c r="B115" s="13" t="s">
        <v>667</v>
      </c>
      <c r="C115" s="13" t="s">
        <v>668</v>
      </c>
      <c r="D115" s="13" t="s">
        <v>669</v>
      </c>
      <c r="E115" s="14">
        <v>44.292000000000002</v>
      </c>
      <c r="F115" s="14">
        <v>46.734000000000002</v>
      </c>
      <c r="G115" s="5">
        <f t="shared" si="6"/>
        <v>2.4420000000000002</v>
      </c>
      <c r="H115" s="12">
        <f t="shared" si="9"/>
        <v>5.5134109997290709E-2</v>
      </c>
      <c r="J115">
        <v>5.277000000000001</v>
      </c>
      <c r="K115">
        <v>0.10554000000000002</v>
      </c>
      <c r="N115" t="str">
        <f t="shared" si="8"/>
        <v>082701</v>
      </c>
      <c r="O115" t="str">
        <f t="shared" si="7"/>
        <v>0827</v>
      </c>
    </row>
    <row r="116" spans="1:15" x14ac:dyDescent="0.35">
      <c r="A116" s="26"/>
      <c r="B116" s="21" t="s">
        <v>670</v>
      </c>
      <c r="C116" s="21" t="s">
        <v>671</v>
      </c>
      <c r="D116" s="21" t="s">
        <v>672</v>
      </c>
      <c r="E116" s="22">
        <v>50</v>
      </c>
      <c r="F116" s="51">
        <v>50</v>
      </c>
      <c r="G116" s="5">
        <f t="shared" si="6"/>
        <v>0</v>
      </c>
      <c r="H116" s="12">
        <f t="shared" si="9"/>
        <v>0</v>
      </c>
      <c r="J116">
        <v>0</v>
      </c>
      <c r="K116">
        <v>0</v>
      </c>
      <c r="N116" t="str">
        <f t="shared" si="8"/>
        <v>082801</v>
      </c>
      <c r="O116" t="str">
        <f t="shared" si="7"/>
        <v>0828</v>
      </c>
    </row>
    <row r="117" spans="1:15" x14ac:dyDescent="0.35">
      <c r="A117" s="26"/>
      <c r="B117" s="13" t="s">
        <v>673</v>
      </c>
      <c r="C117" s="13" t="s">
        <v>674</v>
      </c>
      <c r="D117" s="13" t="s">
        <v>675</v>
      </c>
      <c r="E117" s="14">
        <v>74.018000000000001</v>
      </c>
      <c r="F117" s="14">
        <v>74.650000000000006</v>
      </c>
      <c r="G117" s="5">
        <f t="shared" si="6"/>
        <v>0.632000000000005</v>
      </c>
      <c r="H117" s="12">
        <f t="shared" si="9"/>
        <v>8.538463616958104E-3</v>
      </c>
      <c r="J117">
        <v>10.334000000000003</v>
      </c>
      <c r="K117">
        <v>0.18453571428571433</v>
      </c>
      <c r="N117" t="str">
        <f t="shared" si="8"/>
        <v>082901</v>
      </c>
      <c r="O117" t="str">
        <f t="shared" si="7"/>
        <v>0829</v>
      </c>
    </row>
    <row r="118" spans="1:15" x14ac:dyDescent="0.35">
      <c r="A118" s="26"/>
      <c r="B118" s="13" t="s">
        <v>676</v>
      </c>
      <c r="C118" s="13" t="s">
        <v>677</v>
      </c>
      <c r="D118" s="13" t="s">
        <v>678</v>
      </c>
      <c r="E118" s="14">
        <v>47.247</v>
      </c>
      <c r="F118" s="14">
        <v>49.420999999999999</v>
      </c>
      <c r="G118" s="5">
        <f t="shared" si="6"/>
        <v>2.1739999999999995</v>
      </c>
      <c r="H118" s="12">
        <f t="shared" si="9"/>
        <v>4.6013503502867897E-2</v>
      </c>
      <c r="J118">
        <v>7.9660000000000011</v>
      </c>
      <c r="K118">
        <v>0.19064713766034849</v>
      </c>
      <c r="N118" t="str">
        <f t="shared" si="8"/>
        <v>083001</v>
      </c>
      <c r="O118" t="str">
        <f t="shared" si="7"/>
        <v>0830</v>
      </c>
    </row>
    <row r="119" spans="1:15" x14ac:dyDescent="0.35">
      <c r="A119" s="26"/>
      <c r="B119" s="13" t="s">
        <v>679</v>
      </c>
      <c r="C119" s="13" t="s">
        <v>680</v>
      </c>
      <c r="D119" s="13" t="s">
        <v>681</v>
      </c>
      <c r="E119" s="14">
        <v>31.213999999999999</v>
      </c>
      <c r="F119" s="14">
        <v>35.307000000000002</v>
      </c>
      <c r="G119" s="5">
        <f t="shared" si="6"/>
        <v>4.0930000000000035</v>
      </c>
      <c r="H119" s="12">
        <f t="shared" si="9"/>
        <v>0.1311270583712438</v>
      </c>
      <c r="J119">
        <v>30</v>
      </c>
      <c r="K119" t="s">
        <v>632</v>
      </c>
      <c r="N119" t="str">
        <f t="shared" si="8"/>
        <v>083101</v>
      </c>
      <c r="O119" t="str">
        <f t="shared" si="7"/>
        <v>0831</v>
      </c>
    </row>
    <row r="120" spans="1:15" ht="15.75" customHeight="1" x14ac:dyDescent="0.35">
      <c r="A120" s="26"/>
      <c r="B120" s="25">
        <v>834</v>
      </c>
      <c r="C120" s="15" t="s">
        <v>735</v>
      </c>
      <c r="D120" s="15" t="s">
        <v>741</v>
      </c>
      <c r="E120" s="16">
        <v>73.710999999999999</v>
      </c>
      <c r="F120" s="16">
        <v>73.546000000000006</v>
      </c>
      <c r="G120" s="5">
        <f t="shared" si="6"/>
        <v>-0.16499999999999204</v>
      </c>
      <c r="H120" s="12">
        <f t="shared" si="9"/>
        <v>-2.2384718698700607E-3</v>
      </c>
    </row>
    <row r="121" spans="1:15" ht="15.75" customHeight="1" x14ac:dyDescent="0.35">
      <c r="A121" s="2"/>
      <c r="B121" s="25">
        <v>835</v>
      </c>
      <c r="C121" s="15" t="s">
        <v>736</v>
      </c>
      <c r="D121" s="15" t="s">
        <v>742</v>
      </c>
      <c r="E121" s="16">
        <v>71.784000000000006</v>
      </c>
      <c r="F121" s="16">
        <v>69.811999999999998</v>
      </c>
      <c r="G121" s="5">
        <f t="shared" si="6"/>
        <v>-1.9720000000000084</v>
      </c>
      <c r="H121" s="12">
        <f t="shared" si="9"/>
        <v>-2.7471302797280845E-2</v>
      </c>
    </row>
    <row r="122" spans="1:15" x14ac:dyDescent="0.35">
      <c r="A122" s="2"/>
      <c r="B122" s="17">
        <v>836</v>
      </c>
      <c r="C122" s="13" t="s">
        <v>737</v>
      </c>
      <c r="D122" s="13" t="s">
        <v>743</v>
      </c>
      <c r="E122" s="14">
        <v>15.906000000000001</v>
      </c>
      <c r="F122" s="14">
        <v>16.105</v>
      </c>
      <c r="G122" s="5">
        <f t="shared" si="6"/>
        <v>0.19899999999999984</v>
      </c>
      <c r="H122" s="12">
        <f t="shared" si="9"/>
        <v>1.2511002137558144E-2</v>
      </c>
    </row>
    <row r="123" spans="1:15" x14ac:dyDescent="0.35">
      <c r="A123" s="2"/>
      <c r="B123" s="59">
        <v>838</v>
      </c>
      <c r="C123" t="s">
        <v>757</v>
      </c>
      <c r="D123" t="s">
        <v>758</v>
      </c>
      <c r="E123" s="51">
        <v>6</v>
      </c>
      <c r="F123" s="51">
        <v>6</v>
      </c>
      <c r="G123" s="5">
        <f t="shared" si="6"/>
        <v>0</v>
      </c>
      <c r="H123" s="12">
        <f t="shared" si="9"/>
        <v>0</v>
      </c>
    </row>
    <row r="124" spans="1:15" x14ac:dyDescent="0.35">
      <c r="A124" s="2"/>
      <c r="B124" s="59">
        <v>839</v>
      </c>
      <c r="C124" t="s">
        <v>788</v>
      </c>
      <c r="D124" t="s">
        <v>789</v>
      </c>
      <c r="E124" s="51">
        <v>20</v>
      </c>
      <c r="F124" s="51">
        <v>20</v>
      </c>
      <c r="G124" s="5">
        <f t="shared" si="6"/>
        <v>0</v>
      </c>
      <c r="H124" s="12">
        <f t="shared" si="9"/>
        <v>0</v>
      </c>
    </row>
    <row r="125" spans="1:15" x14ac:dyDescent="0.35">
      <c r="A125" s="50"/>
      <c r="B125" s="59">
        <v>902</v>
      </c>
      <c r="C125" t="s">
        <v>1033</v>
      </c>
      <c r="D125" t="s">
        <v>1034</v>
      </c>
      <c r="E125" s="51">
        <v>23.61</v>
      </c>
      <c r="F125" s="51">
        <v>23.61</v>
      </c>
      <c r="G125" s="5">
        <f t="shared" si="6"/>
        <v>0</v>
      </c>
      <c r="H125" s="12">
        <f t="shared" si="9"/>
        <v>0</v>
      </c>
    </row>
    <row r="126" spans="1:15" x14ac:dyDescent="0.35">
      <c r="A126" s="2"/>
      <c r="B126" s="6"/>
      <c r="G126" s="5"/>
      <c r="H126" s="12"/>
    </row>
    <row r="127" spans="1:15" x14ac:dyDescent="0.35">
      <c r="A127" s="2" t="s">
        <v>682</v>
      </c>
      <c r="G127" s="5"/>
      <c r="H127" s="12"/>
    </row>
    <row r="128" spans="1:15" ht="16.5" customHeight="1" x14ac:dyDescent="0.35">
      <c r="A128" s="2"/>
      <c r="B128" s="13" t="s">
        <v>683</v>
      </c>
      <c r="C128" s="13" t="s">
        <v>684</v>
      </c>
      <c r="D128" s="13" t="s">
        <v>685</v>
      </c>
      <c r="E128" s="14">
        <v>4.8970000000000002</v>
      </c>
      <c r="F128" s="14">
        <v>5.1980000000000004</v>
      </c>
      <c r="G128" s="5">
        <f t="shared" si="6"/>
        <v>0.30100000000000016</v>
      </c>
      <c r="H128" s="12">
        <f>G128/E128</f>
        <v>6.146620379824385E-2</v>
      </c>
      <c r="J128">
        <v>0.28300000000000036</v>
      </c>
      <c r="K128">
        <v>4.0388183245326156E-2</v>
      </c>
      <c r="N128" t="str">
        <f t="shared" si="8"/>
        <v>080101</v>
      </c>
      <c r="O128" t="str">
        <f t="shared" si="7"/>
        <v>0801</v>
      </c>
    </row>
    <row r="129" spans="1:15" x14ac:dyDescent="0.35">
      <c r="A129" s="2"/>
      <c r="B129" s="4" t="s">
        <v>686</v>
      </c>
      <c r="C129" s="4" t="s">
        <v>687</v>
      </c>
      <c r="D129" s="4" t="s">
        <v>688</v>
      </c>
      <c r="E129" s="5">
        <v>5.0910000000000002</v>
      </c>
      <c r="F129" s="51">
        <v>5.0910000000000002</v>
      </c>
      <c r="G129" s="5">
        <f t="shared" si="6"/>
        <v>0</v>
      </c>
      <c r="H129" s="12">
        <f t="shared" ref="H129:H140" si="10">G129/E129</f>
        <v>0</v>
      </c>
      <c r="J129">
        <v>0</v>
      </c>
      <c r="K129">
        <v>0</v>
      </c>
      <c r="N129" t="str">
        <f t="shared" si="8"/>
        <v>080201</v>
      </c>
      <c r="O129" t="str">
        <f t="shared" si="7"/>
        <v>0802</v>
      </c>
    </row>
    <row r="130" spans="1:15" x14ac:dyDescent="0.35">
      <c r="A130" s="2"/>
      <c r="B130" s="4" t="s">
        <v>689</v>
      </c>
      <c r="C130" s="4" t="s">
        <v>690</v>
      </c>
      <c r="D130" s="4" t="s">
        <v>691</v>
      </c>
      <c r="E130" s="5">
        <v>0</v>
      </c>
      <c r="F130" s="51">
        <v>0</v>
      </c>
      <c r="G130" s="5">
        <f t="shared" si="6"/>
        <v>0</v>
      </c>
      <c r="H130" s="12" t="e">
        <f t="shared" si="10"/>
        <v>#DIV/0!</v>
      </c>
      <c r="J130">
        <v>0</v>
      </c>
      <c r="K130">
        <v>0</v>
      </c>
      <c r="N130" t="str">
        <f t="shared" si="8"/>
        <v>081001</v>
      </c>
      <c r="O130" t="str">
        <f t="shared" si="7"/>
        <v>0810</v>
      </c>
    </row>
    <row r="131" spans="1:15" x14ac:dyDescent="0.35">
      <c r="A131" s="2"/>
      <c r="B131" s="4" t="s">
        <v>692</v>
      </c>
      <c r="C131" s="4" t="s">
        <v>693</v>
      </c>
      <c r="D131" s="4" t="s">
        <v>694</v>
      </c>
      <c r="E131" s="5">
        <v>0</v>
      </c>
      <c r="F131" s="51">
        <v>0</v>
      </c>
      <c r="G131" s="5">
        <f t="shared" si="6"/>
        <v>0</v>
      </c>
      <c r="H131" s="12" t="e">
        <f t="shared" si="10"/>
        <v>#DIV/0!</v>
      </c>
      <c r="J131">
        <v>0</v>
      </c>
      <c r="K131">
        <v>0</v>
      </c>
      <c r="N131" t="str">
        <f t="shared" si="8"/>
        <v>081101</v>
      </c>
      <c r="O131" t="str">
        <f t="shared" si="7"/>
        <v>0811</v>
      </c>
    </row>
    <row r="132" spans="1:15" x14ac:dyDescent="0.35">
      <c r="A132" s="2"/>
      <c r="B132" s="13" t="s">
        <v>695</v>
      </c>
      <c r="C132" s="13" t="s">
        <v>696</v>
      </c>
      <c r="D132" s="13" t="s">
        <v>697</v>
      </c>
      <c r="E132" s="14">
        <v>5.8680000000000003</v>
      </c>
      <c r="F132" s="14">
        <v>5.8719999999999999</v>
      </c>
      <c r="G132" s="5">
        <f t="shared" ref="G132:G140" si="11">F132-E132</f>
        <v>3.9999999999995595E-3</v>
      </c>
      <c r="H132" s="12">
        <f t="shared" si="10"/>
        <v>6.8166325835029981E-4</v>
      </c>
      <c r="J132">
        <v>0</v>
      </c>
      <c r="K132">
        <v>0</v>
      </c>
      <c r="N132" t="str">
        <f t="shared" si="8"/>
        <v>081501</v>
      </c>
      <c r="O132" t="str">
        <f t="shared" si="7"/>
        <v>0815</v>
      </c>
    </row>
    <row r="133" spans="1:15" x14ac:dyDescent="0.35">
      <c r="A133" s="2"/>
      <c r="B133" s="4" t="s">
        <v>698</v>
      </c>
      <c r="C133" s="4" t="s">
        <v>699</v>
      </c>
      <c r="D133" s="4" t="s">
        <v>700</v>
      </c>
      <c r="E133" s="5">
        <v>1.85</v>
      </c>
      <c r="F133" s="51">
        <v>1.85</v>
      </c>
      <c r="G133" s="5">
        <f t="shared" si="11"/>
        <v>0</v>
      </c>
      <c r="H133" s="12">
        <f t="shared" si="10"/>
        <v>0</v>
      </c>
      <c r="J133">
        <v>0</v>
      </c>
      <c r="K133">
        <v>0</v>
      </c>
      <c r="N133" t="str">
        <f t="shared" si="8"/>
        <v>081601</v>
      </c>
      <c r="O133" t="str">
        <f t="shared" si="7"/>
        <v>0816</v>
      </c>
    </row>
    <row r="134" spans="1:15" x14ac:dyDescent="0.35">
      <c r="A134" s="2"/>
      <c r="B134" s="15" t="s">
        <v>701</v>
      </c>
      <c r="C134" s="15" t="s">
        <v>702</v>
      </c>
      <c r="D134" s="15" t="s">
        <v>703</v>
      </c>
      <c r="E134" s="16">
        <v>1.381</v>
      </c>
      <c r="F134" s="16">
        <v>1.2709999999999999</v>
      </c>
      <c r="G134" s="5">
        <f t="shared" si="11"/>
        <v>-0.1100000000000001</v>
      </c>
      <c r="H134" s="12">
        <f t="shared" si="10"/>
        <v>-7.9652425778421507E-2</v>
      </c>
      <c r="J134">
        <v>-2.6999999999999913E-2</v>
      </c>
      <c r="K134">
        <v>-2.3999999999999924E-2</v>
      </c>
      <c r="N134" t="str">
        <f t="shared" si="8"/>
        <v>081701</v>
      </c>
      <c r="O134" t="str">
        <f t="shared" si="7"/>
        <v>0817</v>
      </c>
    </row>
    <row r="135" spans="1:15" x14ac:dyDescent="0.35">
      <c r="A135" s="2"/>
      <c r="B135" s="15" t="s">
        <v>704</v>
      </c>
      <c r="C135" s="15" t="s">
        <v>705</v>
      </c>
      <c r="D135" s="15" t="s">
        <v>706</v>
      </c>
      <c r="E135" s="16">
        <v>5.5789999999999997</v>
      </c>
      <c r="F135" s="16">
        <v>5.5570000000000004</v>
      </c>
      <c r="G135" s="5">
        <f t="shared" si="11"/>
        <v>-2.1999999999999353E-2</v>
      </c>
      <c r="H135" s="12">
        <f t="shared" si="10"/>
        <v>-3.9433590249147435E-3</v>
      </c>
      <c r="J135">
        <v>-0.10500000000000043</v>
      </c>
      <c r="K135">
        <v>-1.6367887763055405E-2</v>
      </c>
      <c r="N135" t="str">
        <f t="shared" si="8"/>
        <v>081901</v>
      </c>
      <c r="O135" t="str">
        <f t="shared" si="7"/>
        <v>0819</v>
      </c>
    </row>
    <row r="136" spans="1:15" x14ac:dyDescent="0.35">
      <c r="A136" s="2"/>
      <c r="B136" s="15" t="s">
        <v>707</v>
      </c>
      <c r="C136" s="15" t="s">
        <v>708</v>
      </c>
      <c r="D136" s="15" t="s">
        <v>709</v>
      </c>
      <c r="E136" s="16">
        <v>3.1789999999999998</v>
      </c>
      <c r="F136" s="16">
        <v>3.044</v>
      </c>
      <c r="G136" s="5">
        <f t="shared" si="11"/>
        <v>-0.13499999999999979</v>
      </c>
      <c r="H136" s="12">
        <f t="shared" si="10"/>
        <v>-4.2466184334696379E-2</v>
      </c>
      <c r="J136">
        <v>-1.5000000000000124E-2</v>
      </c>
      <c r="K136">
        <v>-4.5857535921736857E-3</v>
      </c>
      <c r="N136" t="str">
        <f t="shared" si="8"/>
        <v>082001</v>
      </c>
      <c r="O136" t="str">
        <f t="shared" si="7"/>
        <v>0820</v>
      </c>
    </row>
    <row r="137" spans="1:15" x14ac:dyDescent="0.35">
      <c r="A137" s="2"/>
      <c r="B137" s="4" t="s">
        <v>710</v>
      </c>
      <c r="C137" s="4" t="s">
        <v>711</v>
      </c>
      <c r="D137" s="4" t="s">
        <v>712</v>
      </c>
      <c r="E137" s="5">
        <v>0</v>
      </c>
      <c r="F137" s="51">
        <v>0</v>
      </c>
      <c r="G137" s="5">
        <f t="shared" si="11"/>
        <v>0</v>
      </c>
      <c r="H137" s="12" t="e">
        <f t="shared" si="10"/>
        <v>#DIV/0!</v>
      </c>
      <c r="J137">
        <v>0</v>
      </c>
      <c r="K137">
        <v>0</v>
      </c>
      <c r="N137" t="str">
        <f t="shared" si="8"/>
        <v>082501</v>
      </c>
      <c r="O137" t="str">
        <f t="shared" si="7"/>
        <v>0825</v>
      </c>
    </row>
    <row r="138" spans="1:15" x14ac:dyDescent="0.35">
      <c r="A138" s="2"/>
      <c r="B138" s="25">
        <v>837</v>
      </c>
      <c r="C138" s="15" t="s">
        <v>734</v>
      </c>
      <c r="D138" s="15" t="s">
        <v>744</v>
      </c>
      <c r="E138" s="16">
        <v>1.179</v>
      </c>
      <c r="F138" s="16">
        <v>1.157</v>
      </c>
      <c r="G138" s="5">
        <f t="shared" si="11"/>
        <v>-2.200000000000002E-2</v>
      </c>
      <c r="H138" s="12">
        <f t="shared" si="10"/>
        <v>-1.8659881255301117E-2</v>
      </c>
    </row>
    <row r="139" spans="1:15" x14ac:dyDescent="0.35">
      <c r="A139" s="2"/>
      <c r="B139" s="17">
        <v>840</v>
      </c>
      <c r="C139" s="13" t="s">
        <v>874</v>
      </c>
      <c r="D139" s="13" t="s">
        <v>875</v>
      </c>
      <c r="E139" s="14">
        <v>3.5</v>
      </c>
      <c r="F139" s="14">
        <v>3.5619999999999998</v>
      </c>
      <c r="G139" s="5">
        <f t="shared" si="11"/>
        <v>6.1999999999999833E-2</v>
      </c>
      <c r="H139" s="12">
        <f t="shared" si="10"/>
        <v>1.7714285714285665E-2</v>
      </c>
    </row>
    <row r="140" spans="1:15" x14ac:dyDescent="0.35">
      <c r="A140" s="2"/>
      <c r="B140" s="4" t="s">
        <v>713</v>
      </c>
      <c r="C140" s="4" t="s">
        <v>714</v>
      </c>
      <c r="D140" s="4" t="s">
        <v>715</v>
      </c>
      <c r="E140" s="5">
        <v>0</v>
      </c>
      <c r="F140" s="51">
        <v>0</v>
      </c>
      <c r="G140" s="5">
        <f t="shared" si="11"/>
        <v>0</v>
      </c>
      <c r="H140" s="12" t="e">
        <f t="shared" si="10"/>
        <v>#DIV/0!</v>
      </c>
      <c r="J140">
        <v>0</v>
      </c>
      <c r="K140">
        <v>0</v>
      </c>
      <c r="N140" t="str">
        <f t="shared" si="8"/>
        <v>090101</v>
      </c>
      <c r="O140" t="str">
        <f t="shared" si="7"/>
        <v>0901</v>
      </c>
    </row>
  </sheetData>
  <autoFilter ref="A1:O125" xr:uid="{00000000-0001-0000-0100-000000000000}"/>
  <conditionalFormatting sqref="G2:H140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1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08984375" defaultRowHeight="14.5" x14ac:dyDescent="0.35"/>
  <cols>
    <col min="1" max="1" width="8.90625" style="43" bestFit="1" customWidth="1"/>
    <col min="2" max="2" width="54.6328125" style="18" bestFit="1" customWidth="1"/>
    <col min="3" max="3" width="10.08984375" style="5" customWidth="1"/>
    <col min="4" max="4" width="10.08984375" style="51" customWidth="1"/>
    <col min="5" max="5" width="9" style="4" bestFit="1" customWidth="1"/>
    <col min="6" max="6" width="12.453125" style="4" customWidth="1"/>
    <col min="7" max="7" width="163.08984375" style="4" bestFit="1" customWidth="1"/>
    <col min="8" max="8" width="9.08984375" style="4" hidden="1" customWidth="1"/>
    <col min="9" max="16384" width="9.08984375" style="4"/>
  </cols>
  <sheetData>
    <row r="1" spans="1:8" s="39" customFormat="1" ht="29" x14ac:dyDescent="0.35">
      <c r="A1" s="35" t="s">
        <v>0</v>
      </c>
      <c r="B1" s="44" t="s">
        <v>1</v>
      </c>
      <c r="C1" s="36" t="s">
        <v>1030</v>
      </c>
      <c r="D1" s="52" t="s">
        <v>1124</v>
      </c>
      <c r="E1" s="37" t="s">
        <v>2</v>
      </c>
      <c r="F1" s="38" t="s">
        <v>3</v>
      </c>
      <c r="G1" s="60" t="s">
        <v>1031</v>
      </c>
    </row>
    <row r="2" spans="1:8" x14ac:dyDescent="0.35">
      <c r="A2" s="28" t="s">
        <v>4</v>
      </c>
      <c r="B2" s="45" t="s">
        <v>915</v>
      </c>
      <c r="C2" s="14">
        <v>87.884</v>
      </c>
      <c r="D2" s="14">
        <v>89.2</v>
      </c>
      <c r="E2" s="14">
        <f t="shared" ref="E2:E65" si="0">D2-C2</f>
        <v>1.3160000000000025</v>
      </c>
      <c r="F2" s="19">
        <f t="shared" ref="F2:F65" si="1">E2/C2</f>
        <v>1.4974284283828711E-2</v>
      </c>
      <c r="G2" s="4" t="s">
        <v>1129</v>
      </c>
      <c r="H2" s="4" t="str">
        <f t="shared" ref="H2:H12" si="2">CONCATENATE("00",A2)</f>
        <v>000010</v>
      </c>
    </row>
    <row r="3" spans="1:8" x14ac:dyDescent="0.35">
      <c r="A3" s="28" t="s">
        <v>5</v>
      </c>
      <c r="B3" s="45" t="s">
        <v>916</v>
      </c>
      <c r="C3" s="14">
        <v>91.626999999999995</v>
      </c>
      <c r="D3" s="14">
        <v>92.873999999999995</v>
      </c>
      <c r="E3" s="14">
        <f t="shared" si="0"/>
        <v>1.2469999999999999</v>
      </c>
      <c r="F3" s="19">
        <f t="shared" si="1"/>
        <v>1.3609525576522204E-2</v>
      </c>
      <c r="G3" s="4" t="s">
        <v>1138</v>
      </c>
      <c r="H3" s="4" t="str">
        <f t="shared" si="2"/>
        <v>000012</v>
      </c>
    </row>
    <row r="4" spans="1:8" x14ac:dyDescent="0.35">
      <c r="A4" s="28" t="s">
        <v>6</v>
      </c>
      <c r="B4" s="45" t="s">
        <v>917</v>
      </c>
      <c r="C4" s="14">
        <v>89.61</v>
      </c>
      <c r="D4" s="14">
        <v>90.671999999999997</v>
      </c>
      <c r="E4" s="14">
        <f t="shared" si="0"/>
        <v>1.0619999999999976</v>
      </c>
      <c r="F4" s="19">
        <f t="shared" si="1"/>
        <v>1.1851355875460301E-2</v>
      </c>
      <c r="G4" s="4" t="s">
        <v>1195</v>
      </c>
      <c r="H4" s="4" t="str">
        <f t="shared" si="2"/>
        <v>000014</v>
      </c>
    </row>
    <row r="5" spans="1:8" x14ac:dyDescent="0.35">
      <c r="A5" s="28" t="s">
        <v>7</v>
      </c>
      <c r="B5" s="45" t="s">
        <v>918</v>
      </c>
      <c r="C5" s="14">
        <v>91.456000000000003</v>
      </c>
      <c r="D5" s="14">
        <v>93.049000000000007</v>
      </c>
      <c r="E5" s="14">
        <f t="shared" si="0"/>
        <v>1.5930000000000035</v>
      </c>
      <c r="F5" s="19">
        <f t="shared" si="1"/>
        <v>1.741821203638912E-2</v>
      </c>
      <c r="G5" s="4" t="s">
        <v>1142</v>
      </c>
      <c r="H5" s="4" t="str">
        <f t="shared" si="2"/>
        <v>000015</v>
      </c>
    </row>
    <row r="6" spans="1:8" x14ac:dyDescent="0.35">
      <c r="A6" s="28" t="s">
        <v>8</v>
      </c>
      <c r="B6" s="45" t="s">
        <v>1036</v>
      </c>
      <c r="C6" s="14">
        <v>95.198999999999998</v>
      </c>
      <c r="D6" s="14">
        <v>96.722999999999999</v>
      </c>
      <c r="E6" s="14">
        <f t="shared" si="0"/>
        <v>1.5240000000000009</v>
      </c>
      <c r="F6" s="19">
        <f t="shared" si="1"/>
        <v>1.6008571518608398E-2</v>
      </c>
      <c r="G6" s="4" t="s">
        <v>1139</v>
      </c>
      <c r="H6" s="4" t="str">
        <f t="shared" si="2"/>
        <v>000017</v>
      </c>
    </row>
    <row r="7" spans="1:8" x14ac:dyDescent="0.35">
      <c r="A7" s="28" t="s">
        <v>9</v>
      </c>
      <c r="B7" s="45" t="s">
        <v>1036</v>
      </c>
      <c r="C7" s="14">
        <v>95.198999999999998</v>
      </c>
      <c r="D7" s="14">
        <v>96.722999999999999</v>
      </c>
      <c r="E7" s="14">
        <f t="shared" si="0"/>
        <v>1.5240000000000009</v>
      </c>
      <c r="F7" s="19">
        <f t="shared" si="1"/>
        <v>1.6008571518608398E-2</v>
      </c>
      <c r="G7" s="4" t="s">
        <v>1139</v>
      </c>
      <c r="H7" s="4" t="str">
        <f t="shared" si="2"/>
        <v>000018</v>
      </c>
    </row>
    <row r="8" spans="1:8" x14ac:dyDescent="0.35">
      <c r="A8" s="28" t="s">
        <v>10</v>
      </c>
      <c r="B8" s="45" t="s">
        <v>919</v>
      </c>
      <c r="C8" s="14">
        <v>103.631</v>
      </c>
      <c r="D8" s="14">
        <v>104.947</v>
      </c>
      <c r="E8" s="14">
        <f t="shared" si="0"/>
        <v>1.3160000000000025</v>
      </c>
      <c r="F8" s="19">
        <f t="shared" si="1"/>
        <v>1.2698902837953918E-2</v>
      </c>
      <c r="G8" s="4" t="s">
        <v>1129</v>
      </c>
      <c r="H8" s="4" t="str">
        <f t="shared" si="2"/>
        <v>000020</v>
      </c>
    </row>
    <row r="9" spans="1:8" x14ac:dyDescent="0.35">
      <c r="A9" s="28" t="s">
        <v>11</v>
      </c>
      <c r="B9" s="45" t="s">
        <v>920</v>
      </c>
      <c r="C9" s="14">
        <v>102.884</v>
      </c>
      <c r="D9" s="14">
        <v>109.77</v>
      </c>
      <c r="E9" s="14">
        <f t="shared" si="0"/>
        <v>6.8859999999999957</v>
      </c>
      <c r="F9" s="19">
        <f t="shared" si="1"/>
        <v>6.6929746121845921E-2</v>
      </c>
      <c r="G9" s="4" t="s">
        <v>1160</v>
      </c>
      <c r="H9" s="4" t="str">
        <f t="shared" si="2"/>
        <v>000021</v>
      </c>
    </row>
    <row r="10" spans="1:8" x14ac:dyDescent="0.35">
      <c r="A10" s="29" t="s">
        <v>12</v>
      </c>
      <c r="B10" s="34" t="s">
        <v>921</v>
      </c>
      <c r="C10" s="16">
        <v>102.884</v>
      </c>
      <c r="D10" s="16">
        <v>99.2</v>
      </c>
      <c r="E10" s="16">
        <f t="shared" si="0"/>
        <v>-3.6839999999999975</v>
      </c>
      <c r="F10" s="27">
        <f t="shared" si="1"/>
        <v>-3.5807316978344522E-2</v>
      </c>
      <c r="G10" s="4" t="s">
        <v>1127</v>
      </c>
      <c r="H10" s="4" t="str">
        <f t="shared" si="2"/>
        <v>000026</v>
      </c>
    </row>
    <row r="11" spans="1:8" x14ac:dyDescent="0.35">
      <c r="A11" s="28" t="s">
        <v>13</v>
      </c>
      <c r="B11" s="45" t="s">
        <v>922</v>
      </c>
      <c r="C11" s="14">
        <v>92.884</v>
      </c>
      <c r="D11" s="14">
        <v>94.2</v>
      </c>
      <c r="E11" s="14">
        <f t="shared" si="0"/>
        <v>1.3160000000000025</v>
      </c>
      <c r="F11" s="19">
        <f t="shared" si="1"/>
        <v>1.4168209810085725E-2</v>
      </c>
      <c r="G11" s="4" t="s">
        <v>1129</v>
      </c>
      <c r="H11" s="4" t="str">
        <f t="shared" si="2"/>
        <v>000027</v>
      </c>
    </row>
    <row r="12" spans="1:8" x14ac:dyDescent="0.35">
      <c r="A12" s="28" t="s">
        <v>14</v>
      </c>
      <c r="B12" s="45" t="s">
        <v>923</v>
      </c>
      <c r="C12" s="14">
        <v>86.884</v>
      </c>
      <c r="D12" s="14">
        <v>88.2</v>
      </c>
      <c r="E12" s="14">
        <f t="shared" si="0"/>
        <v>1.3160000000000025</v>
      </c>
      <c r="F12" s="19">
        <f t="shared" si="1"/>
        <v>1.5146632291330999E-2</v>
      </c>
      <c r="G12" s="4" t="s">
        <v>1129</v>
      </c>
      <c r="H12" s="4" t="str">
        <f t="shared" si="2"/>
        <v>000034</v>
      </c>
    </row>
    <row r="13" spans="1:8" x14ac:dyDescent="0.35">
      <c r="A13" s="28" t="s">
        <v>15</v>
      </c>
      <c r="B13" s="45" t="s">
        <v>924</v>
      </c>
      <c r="C13" s="14">
        <v>89.265000000000001</v>
      </c>
      <c r="D13" s="14">
        <v>90.471000000000004</v>
      </c>
      <c r="E13" s="14">
        <f t="shared" si="0"/>
        <v>1.2060000000000031</v>
      </c>
      <c r="F13" s="19">
        <f t="shared" si="1"/>
        <v>1.3510334397580273E-2</v>
      </c>
      <c r="G13" s="4" t="s">
        <v>1156</v>
      </c>
      <c r="H13" s="4" t="str">
        <f t="shared" ref="H13:H19" si="3">CONCATENATE("00",A14)</f>
        <v>000041</v>
      </c>
    </row>
    <row r="14" spans="1:8" x14ac:dyDescent="0.35">
      <c r="A14" s="28" t="s">
        <v>16</v>
      </c>
      <c r="B14" s="45" t="s">
        <v>925</v>
      </c>
      <c r="C14" s="14">
        <v>87.884</v>
      </c>
      <c r="D14" s="14">
        <v>89.2</v>
      </c>
      <c r="E14" s="14">
        <f t="shared" si="0"/>
        <v>1.3160000000000025</v>
      </c>
      <c r="F14" s="19">
        <f t="shared" si="1"/>
        <v>1.4974284283828711E-2</v>
      </c>
      <c r="G14" s="4" t="s">
        <v>1129</v>
      </c>
      <c r="H14" s="4" t="str">
        <f t="shared" si="3"/>
        <v>000042</v>
      </c>
    </row>
    <row r="15" spans="1:8" x14ac:dyDescent="0.35">
      <c r="A15" s="28" t="s">
        <v>17</v>
      </c>
      <c r="B15" s="45" t="s">
        <v>926</v>
      </c>
      <c r="C15" s="14">
        <v>88.894000000000005</v>
      </c>
      <c r="D15" s="14">
        <v>90.21</v>
      </c>
      <c r="E15" s="14">
        <f t="shared" si="0"/>
        <v>1.3159999999999883</v>
      </c>
      <c r="F15" s="19">
        <f t="shared" si="1"/>
        <v>1.4804148761446085E-2</v>
      </c>
      <c r="G15" s="4" t="s">
        <v>1129</v>
      </c>
      <c r="H15" s="4" t="str">
        <f t="shared" si="3"/>
        <v>000043</v>
      </c>
    </row>
    <row r="16" spans="1:8" x14ac:dyDescent="0.35">
      <c r="A16" s="28" t="s">
        <v>18</v>
      </c>
      <c r="B16" s="45" t="s">
        <v>927</v>
      </c>
      <c r="C16" s="14">
        <v>96.876999999999995</v>
      </c>
      <c r="D16" s="14">
        <v>98.873000000000005</v>
      </c>
      <c r="E16" s="14">
        <f t="shared" si="0"/>
        <v>1.9960000000000093</v>
      </c>
      <c r="F16" s="19">
        <f t="shared" si="1"/>
        <v>2.0603445606284354E-2</v>
      </c>
      <c r="G16" s="4" t="s">
        <v>1209</v>
      </c>
      <c r="H16" s="4" t="str">
        <f t="shared" si="3"/>
        <v>000057</v>
      </c>
    </row>
    <row r="17" spans="1:8" x14ac:dyDescent="0.35">
      <c r="A17" s="28" t="s">
        <v>790</v>
      </c>
      <c r="B17" s="45" t="s">
        <v>817</v>
      </c>
      <c r="C17" s="14">
        <v>89.881</v>
      </c>
      <c r="D17" s="14">
        <v>91.135000000000005</v>
      </c>
      <c r="E17" s="14">
        <f t="shared" si="0"/>
        <v>1.2540000000000049</v>
      </c>
      <c r="F17" s="19">
        <f t="shared" si="1"/>
        <v>1.3951780687798366E-2</v>
      </c>
      <c r="G17" s="4" t="s">
        <v>1128</v>
      </c>
      <c r="H17" s="4" t="str">
        <f t="shared" si="3"/>
        <v>000058</v>
      </c>
    </row>
    <row r="18" spans="1:8" x14ac:dyDescent="0.35">
      <c r="A18" s="28" t="s">
        <v>791</v>
      </c>
      <c r="B18" s="45" t="s">
        <v>818</v>
      </c>
      <c r="C18" s="14">
        <v>89.881</v>
      </c>
      <c r="D18" s="14">
        <v>91.135000000000005</v>
      </c>
      <c r="E18" s="14">
        <f t="shared" si="0"/>
        <v>1.2540000000000049</v>
      </c>
      <c r="F18" s="19">
        <f t="shared" si="1"/>
        <v>1.3951780687798366E-2</v>
      </c>
      <c r="G18" s="4" t="s">
        <v>1128</v>
      </c>
      <c r="H18" s="4" t="str">
        <f t="shared" si="3"/>
        <v>000059</v>
      </c>
    </row>
    <row r="19" spans="1:8" x14ac:dyDescent="0.35">
      <c r="A19" s="28" t="s">
        <v>792</v>
      </c>
      <c r="B19" s="45" t="s">
        <v>995</v>
      </c>
      <c r="C19" s="14">
        <v>94.881</v>
      </c>
      <c r="D19" s="14">
        <v>96.135000000000005</v>
      </c>
      <c r="E19" s="14">
        <f t="shared" si="0"/>
        <v>1.2540000000000049</v>
      </c>
      <c r="F19" s="19">
        <f t="shared" si="1"/>
        <v>1.3216555474752636E-2</v>
      </c>
      <c r="G19" s="4" t="s">
        <v>1128</v>
      </c>
      <c r="H19" s="4" t="str">
        <f t="shared" si="3"/>
        <v>000060</v>
      </c>
    </row>
    <row r="20" spans="1:8" x14ac:dyDescent="0.35">
      <c r="A20" s="28" t="s">
        <v>793</v>
      </c>
      <c r="B20" s="45" t="s">
        <v>819</v>
      </c>
      <c r="C20" s="14">
        <v>89.881</v>
      </c>
      <c r="D20" s="14">
        <v>91.135000000000005</v>
      </c>
      <c r="E20" s="14">
        <f t="shared" si="0"/>
        <v>1.2540000000000049</v>
      </c>
      <c r="F20" s="19">
        <f t="shared" si="1"/>
        <v>1.3951780687798366E-2</v>
      </c>
      <c r="G20" s="4" t="s">
        <v>1128</v>
      </c>
      <c r="H20" s="4" t="str">
        <f>CONCATENATE("00",A22)</f>
        <v>000090</v>
      </c>
    </row>
    <row r="21" spans="1:8" x14ac:dyDescent="0.35">
      <c r="A21" s="28" t="s">
        <v>1010</v>
      </c>
      <c r="B21" s="45" t="s">
        <v>1037</v>
      </c>
      <c r="C21" s="14">
        <v>96.876999999999995</v>
      </c>
      <c r="D21" s="14">
        <v>98.873000000000005</v>
      </c>
      <c r="E21" s="14">
        <f t="shared" si="0"/>
        <v>1.9960000000000093</v>
      </c>
      <c r="F21" s="19">
        <f t="shared" si="1"/>
        <v>2.0603445606284354E-2</v>
      </c>
      <c r="G21" s="4" t="s">
        <v>1209</v>
      </c>
    </row>
    <row r="22" spans="1:8" x14ac:dyDescent="0.35">
      <c r="A22" s="28" t="s">
        <v>19</v>
      </c>
      <c r="B22" s="45" t="s">
        <v>20</v>
      </c>
      <c r="C22" s="14">
        <v>89.881</v>
      </c>
      <c r="D22" s="14">
        <v>91.135000000000005</v>
      </c>
      <c r="E22" s="14">
        <f t="shared" si="0"/>
        <v>1.2540000000000049</v>
      </c>
      <c r="F22" s="19">
        <f t="shared" si="1"/>
        <v>1.3951780687798366E-2</v>
      </c>
      <c r="G22" s="4" t="s">
        <v>1128</v>
      </c>
      <c r="H22" s="4" t="str">
        <f>CONCATENATE("00",A23)</f>
        <v>000091</v>
      </c>
    </row>
    <row r="23" spans="1:8" x14ac:dyDescent="0.35">
      <c r="A23" s="28" t="s">
        <v>21</v>
      </c>
      <c r="B23" s="45" t="s">
        <v>22</v>
      </c>
      <c r="C23" s="14">
        <v>89.881</v>
      </c>
      <c r="D23" s="14">
        <v>91.135000000000005</v>
      </c>
      <c r="E23" s="14">
        <f t="shared" si="0"/>
        <v>1.2540000000000049</v>
      </c>
      <c r="F23" s="19">
        <f t="shared" si="1"/>
        <v>1.3951780687798366E-2</v>
      </c>
      <c r="G23" s="4" t="s">
        <v>1128</v>
      </c>
      <c r="H23" s="4" t="str">
        <f>CONCATENATE("00",A24)</f>
        <v>000094</v>
      </c>
    </row>
    <row r="24" spans="1:8" x14ac:dyDescent="0.35">
      <c r="A24" s="28" t="s">
        <v>23</v>
      </c>
      <c r="B24" s="45" t="s">
        <v>24</v>
      </c>
      <c r="C24" s="14">
        <v>89.881</v>
      </c>
      <c r="D24" s="14">
        <v>91.135000000000005</v>
      </c>
      <c r="E24" s="14">
        <f t="shared" si="0"/>
        <v>1.2540000000000049</v>
      </c>
      <c r="F24" s="19">
        <f t="shared" si="1"/>
        <v>1.3951780687798366E-2</v>
      </c>
      <c r="G24" s="4" t="s">
        <v>1128</v>
      </c>
      <c r="H24" s="4" t="str">
        <f>CONCATENATE("00",A25)</f>
        <v>000095</v>
      </c>
    </row>
    <row r="25" spans="1:8" x14ac:dyDescent="0.35">
      <c r="A25" s="28" t="s">
        <v>25</v>
      </c>
      <c r="B25" s="45" t="s">
        <v>26</v>
      </c>
      <c r="C25" s="14">
        <v>89.881</v>
      </c>
      <c r="D25" s="14">
        <v>91.135000000000005</v>
      </c>
      <c r="E25" s="14">
        <f t="shared" si="0"/>
        <v>1.2540000000000049</v>
      </c>
      <c r="F25" s="19">
        <f t="shared" si="1"/>
        <v>1.3951780687798366E-2</v>
      </c>
      <c r="G25" s="4" t="s">
        <v>1128</v>
      </c>
      <c r="H25" s="4" t="str">
        <f>CONCATENATE("00",A26)</f>
        <v>000096</v>
      </c>
    </row>
    <row r="26" spans="1:8" x14ac:dyDescent="0.35">
      <c r="A26" s="28" t="s">
        <v>27</v>
      </c>
      <c r="B26" s="45" t="s">
        <v>28</v>
      </c>
      <c r="C26" s="14">
        <v>90.131</v>
      </c>
      <c r="D26" s="14">
        <v>91.284999999999997</v>
      </c>
      <c r="E26" s="14">
        <f t="shared" si="0"/>
        <v>1.1539999999999964</v>
      </c>
      <c r="F26" s="19">
        <f t="shared" si="1"/>
        <v>1.2803585891646563E-2</v>
      </c>
      <c r="G26" s="4" t="s">
        <v>1140</v>
      </c>
      <c r="H26" s="4" t="str">
        <f>CONCATENATE("00",A27)</f>
        <v>000098</v>
      </c>
    </row>
    <row r="27" spans="1:8" s="40" customFormat="1" x14ac:dyDescent="0.35">
      <c r="A27" s="28" t="s">
        <v>29</v>
      </c>
      <c r="B27" s="45" t="s">
        <v>30</v>
      </c>
      <c r="C27" s="14">
        <v>133.48099999999999</v>
      </c>
      <c r="D27" s="14">
        <v>134.78</v>
      </c>
      <c r="E27" s="14">
        <f t="shared" si="0"/>
        <v>1.2990000000000066</v>
      </c>
      <c r="F27" s="19">
        <f t="shared" si="1"/>
        <v>9.7317221177546358E-3</v>
      </c>
      <c r="G27" s="4" t="s">
        <v>1192</v>
      </c>
    </row>
    <row r="28" spans="1:8" s="40" customFormat="1" x14ac:dyDescent="0.35">
      <c r="A28" s="28" t="s">
        <v>31</v>
      </c>
      <c r="B28" s="45" t="s">
        <v>32</v>
      </c>
      <c r="C28" s="14">
        <v>88.881</v>
      </c>
      <c r="D28" s="14">
        <v>90.135000000000005</v>
      </c>
      <c r="E28" s="14">
        <f t="shared" si="0"/>
        <v>1.2540000000000049</v>
      </c>
      <c r="F28" s="19">
        <f t="shared" si="1"/>
        <v>1.4108752151753523E-2</v>
      </c>
      <c r="G28" s="4" t="s">
        <v>1128</v>
      </c>
    </row>
    <row r="29" spans="1:8" s="40" customFormat="1" x14ac:dyDescent="0.35">
      <c r="A29" s="28" t="s">
        <v>794</v>
      </c>
      <c r="B29" s="45" t="s">
        <v>745</v>
      </c>
      <c r="C29" s="14">
        <v>96.131</v>
      </c>
      <c r="D29" s="14">
        <v>97.284999999999997</v>
      </c>
      <c r="E29" s="14">
        <f t="shared" si="0"/>
        <v>1.1539999999999964</v>
      </c>
      <c r="F29" s="19">
        <f t="shared" si="1"/>
        <v>1.2004452257856429E-2</v>
      </c>
      <c r="G29" s="4" t="s">
        <v>1140</v>
      </c>
    </row>
    <row r="30" spans="1:8" x14ac:dyDescent="0.35">
      <c r="A30" s="28" t="s">
        <v>795</v>
      </c>
      <c r="B30" s="45" t="s">
        <v>746</v>
      </c>
      <c r="C30" s="14">
        <v>99.194999999999993</v>
      </c>
      <c r="D30" s="14">
        <v>99.75</v>
      </c>
      <c r="E30" s="14">
        <f t="shared" si="0"/>
        <v>0.55500000000000682</v>
      </c>
      <c r="F30" s="19">
        <f t="shared" si="1"/>
        <v>5.5950400725843724E-3</v>
      </c>
      <c r="G30" s="4" t="s">
        <v>1161</v>
      </c>
      <c r="H30" s="4" t="str">
        <f t="shared" ref="H30:H47" si="4">CONCATENATE("00",A31)</f>
        <v>000109</v>
      </c>
    </row>
    <row r="31" spans="1:8" x14ac:dyDescent="0.35">
      <c r="A31" s="28" t="s">
        <v>796</v>
      </c>
      <c r="B31" s="45" t="s">
        <v>747</v>
      </c>
      <c r="C31" s="14">
        <v>91.111000000000004</v>
      </c>
      <c r="D31" s="14">
        <v>91.703999999999994</v>
      </c>
      <c r="E31" s="14">
        <f t="shared" si="0"/>
        <v>0.59299999999998931</v>
      </c>
      <c r="F31" s="19">
        <f t="shared" si="1"/>
        <v>6.5085445226151541E-3</v>
      </c>
      <c r="G31" s="4" t="s">
        <v>1164</v>
      </c>
      <c r="H31" s="4" t="str">
        <f t="shared" si="4"/>
        <v>000110</v>
      </c>
    </row>
    <row r="32" spans="1:8" x14ac:dyDescent="0.35">
      <c r="A32" s="28" t="s">
        <v>33</v>
      </c>
      <c r="B32" s="45" t="s">
        <v>34</v>
      </c>
      <c r="C32" s="14">
        <v>88.608999999999995</v>
      </c>
      <c r="D32" s="14">
        <v>89.164000000000001</v>
      </c>
      <c r="E32" s="14">
        <f t="shared" si="0"/>
        <v>0.55500000000000682</v>
      </c>
      <c r="F32" s="19">
        <f t="shared" si="1"/>
        <v>6.2634721077995106E-3</v>
      </c>
      <c r="G32" s="4" t="s">
        <v>1161</v>
      </c>
      <c r="H32" s="4" t="str">
        <f t="shared" si="4"/>
        <v>000111</v>
      </c>
    </row>
    <row r="33" spans="1:8" x14ac:dyDescent="0.35">
      <c r="A33" s="28" t="s">
        <v>35</v>
      </c>
      <c r="B33" s="45" t="s">
        <v>36</v>
      </c>
      <c r="C33" s="14">
        <v>99.194999999999993</v>
      </c>
      <c r="D33" s="14">
        <v>99.75</v>
      </c>
      <c r="E33" s="14">
        <f t="shared" si="0"/>
        <v>0.55500000000000682</v>
      </c>
      <c r="F33" s="19">
        <f t="shared" si="1"/>
        <v>5.5950400725843724E-3</v>
      </c>
      <c r="G33" s="4" t="s">
        <v>1161</v>
      </c>
      <c r="H33" s="4" t="str">
        <f t="shared" si="4"/>
        <v>000112</v>
      </c>
    </row>
    <row r="34" spans="1:8" x14ac:dyDescent="0.35">
      <c r="A34" s="28" t="s">
        <v>37</v>
      </c>
      <c r="B34" s="45" t="s">
        <v>38</v>
      </c>
      <c r="C34" s="14">
        <v>91.111000000000004</v>
      </c>
      <c r="D34" s="14">
        <v>91.703999999999994</v>
      </c>
      <c r="E34" s="14">
        <f t="shared" si="0"/>
        <v>0.59299999999998931</v>
      </c>
      <c r="F34" s="19">
        <f t="shared" si="1"/>
        <v>6.5085445226151541E-3</v>
      </c>
      <c r="G34" s="4" t="s">
        <v>1164</v>
      </c>
      <c r="H34" s="4" t="str">
        <f t="shared" si="4"/>
        <v>000114</v>
      </c>
    </row>
    <row r="35" spans="1:8" x14ac:dyDescent="0.35">
      <c r="A35" s="28" t="s">
        <v>39</v>
      </c>
      <c r="B35" s="45" t="s">
        <v>40</v>
      </c>
      <c r="C35" s="14">
        <v>88.608999999999995</v>
      </c>
      <c r="D35" s="14">
        <v>89.164000000000001</v>
      </c>
      <c r="E35" s="14">
        <f t="shared" si="0"/>
        <v>0.55500000000000682</v>
      </c>
      <c r="F35" s="19">
        <f t="shared" si="1"/>
        <v>6.2634721077995106E-3</v>
      </c>
      <c r="G35" s="4" t="s">
        <v>1161</v>
      </c>
      <c r="H35" s="4" t="str">
        <f t="shared" si="4"/>
        <v>000116</v>
      </c>
    </row>
    <row r="36" spans="1:8" x14ac:dyDescent="0.35">
      <c r="A36" s="28" t="s">
        <v>41</v>
      </c>
      <c r="B36" s="45" t="s">
        <v>42</v>
      </c>
      <c r="C36" s="14">
        <v>99.194999999999993</v>
      </c>
      <c r="D36" s="14">
        <v>99.75</v>
      </c>
      <c r="E36" s="14">
        <f t="shared" si="0"/>
        <v>0.55500000000000682</v>
      </c>
      <c r="F36" s="19">
        <f t="shared" si="1"/>
        <v>5.5950400725843724E-3</v>
      </c>
      <c r="G36" s="4" t="s">
        <v>1161</v>
      </c>
      <c r="H36" s="4" t="str">
        <f t="shared" si="4"/>
        <v>000117</v>
      </c>
    </row>
    <row r="37" spans="1:8" x14ac:dyDescent="0.35">
      <c r="A37" s="28" t="s">
        <v>43</v>
      </c>
      <c r="B37" s="45" t="s">
        <v>1023</v>
      </c>
      <c r="C37" s="14">
        <v>89.009</v>
      </c>
      <c r="D37" s="14">
        <v>89.622</v>
      </c>
      <c r="E37" s="14">
        <f t="shared" si="0"/>
        <v>0.61299999999999955</v>
      </c>
      <c r="F37" s="19">
        <f t="shared" si="1"/>
        <v>6.8869440168971624E-3</v>
      </c>
      <c r="G37" s="4" t="s">
        <v>1163</v>
      </c>
      <c r="H37" s="4" t="str">
        <f t="shared" si="4"/>
        <v>000119</v>
      </c>
    </row>
    <row r="38" spans="1:8" x14ac:dyDescent="0.35">
      <c r="A38" s="29" t="s">
        <v>45</v>
      </c>
      <c r="B38" s="34" t="s">
        <v>46</v>
      </c>
      <c r="C38" s="16">
        <v>105.488</v>
      </c>
      <c r="D38" s="16">
        <v>104.861</v>
      </c>
      <c r="E38" s="16">
        <f t="shared" si="0"/>
        <v>-0.62699999999999534</v>
      </c>
      <c r="F38" s="27">
        <f t="shared" si="1"/>
        <v>-5.9438040345820885E-3</v>
      </c>
      <c r="G38" s="4" t="s">
        <v>1167</v>
      </c>
      <c r="H38" s="4" t="str">
        <f t="shared" si="4"/>
        <v>000120</v>
      </c>
    </row>
    <row r="39" spans="1:8" x14ac:dyDescent="0.35">
      <c r="A39" s="28" t="s">
        <v>47</v>
      </c>
      <c r="B39" s="45" t="s">
        <v>1026</v>
      </c>
      <c r="C39" s="14">
        <v>88.608999999999995</v>
      </c>
      <c r="D39" s="14">
        <v>89.164000000000001</v>
      </c>
      <c r="E39" s="14">
        <f t="shared" si="0"/>
        <v>0.55500000000000682</v>
      </c>
      <c r="F39" s="19">
        <f t="shared" si="1"/>
        <v>6.2634721077995106E-3</v>
      </c>
      <c r="G39" s="4" t="s">
        <v>1161</v>
      </c>
      <c r="H39" s="4" t="str">
        <f t="shared" si="4"/>
        <v>000122</v>
      </c>
    </row>
    <row r="40" spans="1:8" x14ac:dyDescent="0.35">
      <c r="A40" s="28" t="s">
        <v>48</v>
      </c>
      <c r="B40" s="45" t="s">
        <v>49</v>
      </c>
      <c r="C40" s="14">
        <v>91.411000000000001</v>
      </c>
      <c r="D40" s="14">
        <v>92.016999999999996</v>
      </c>
      <c r="E40" s="14">
        <f t="shared" si="0"/>
        <v>0.60599999999999454</v>
      </c>
      <c r="F40" s="19">
        <f t="shared" si="1"/>
        <v>6.6293990876370957E-3</v>
      </c>
      <c r="G40" s="4" t="s">
        <v>1168</v>
      </c>
      <c r="H40" s="4" t="str">
        <f t="shared" si="4"/>
        <v>000124</v>
      </c>
    </row>
    <row r="41" spans="1:8" x14ac:dyDescent="0.35">
      <c r="A41" s="28" t="s">
        <v>50</v>
      </c>
      <c r="B41" s="45" t="s">
        <v>34</v>
      </c>
      <c r="C41" s="14">
        <v>88.608999999999995</v>
      </c>
      <c r="D41" s="14">
        <v>89.164000000000001</v>
      </c>
      <c r="E41" s="14">
        <f t="shared" si="0"/>
        <v>0.55500000000000682</v>
      </c>
      <c r="F41" s="19">
        <f t="shared" si="1"/>
        <v>6.2634721077995106E-3</v>
      </c>
      <c r="G41" s="4" t="s">
        <v>1161</v>
      </c>
      <c r="H41" s="4" t="str">
        <f t="shared" si="4"/>
        <v>000125</v>
      </c>
    </row>
    <row r="42" spans="1:8" x14ac:dyDescent="0.35">
      <c r="A42" s="28" t="s">
        <v>51</v>
      </c>
      <c r="B42" s="45" t="s">
        <v>52</v>
      </c>
      <c r="C42" s="14">
        <v>104.85599999999999</v>
      </c>
      <c r="D42" s="14">
        <v>105.506</v>
      </c>
      <c r="E42" s="14">
        <f t="shared" si="0"/>
        <v>0.65000000000000568</v>
      </c>
      <c r="F42" s="19">
        <f t="shared" si="1"/>
        <v>6.1989776455329756E-3</v>
      </c>
      <c r="G42" s="4" t="s">
        <v>1162</v>
      </c>
      <c r="H42" s="4" t="str">
        <f t="shared" si="4"/>
        <v>000127</v>
      </c>
    </row>
    <row r="43" spans="1:8" x14ac:dyDescent="0.35">
      <c r="A43" s="29" t="s">
        <v>53</v>
      </c>
      <c r="B43" s="34" t="s">
        <v>54</v>
      </c>
      <c r="C43" s="16">
        <v>161.74299999999999</v>
      </c>
      <c r="D43" s="16">
        <v>153.542</v>
      </c>
      <c r="E43" s="16">
        <f t="shared" si="0"/>
        <v>-8.2009999999999934</v>
      </c>
      <c r="F43" s="27">
        <f t="shared" si="1"/>
        <v>-5.0703894449837049E-2</v>
      </c>
      <c r="G43" s="4" t="s">
        <v>1126</v>
      </c>
      <c r="H43" s="4" t="str">
        <f t="shared" si="4"/>
        <v>000128</v>
      </c>
    </row>
    <row r="44" spans="1:8" x14ac:dyDescent="0.35">
      <c r="A44" s="28" t="s">
        <v>55</v>
      </c>
      <c r="B44" s="45" t="s">
        <v>56</v>
      </c>
      <c r="C44" s="14">
        <v>88.909000000000006</v>
      </c>
      <c r="D44" s="14">
        <v>89.477000000000004</v>
      </c>
      <c r="E44" s="14">
        <f t="shared" si="0"/>
        <v>0.56799999999999784</v>
      </c>
      <c r="F44" s="19">
        <f t="shared" si="1"/>
        <v>6.3885545895240956E-3</v>
      </c>
      <c r="G44" s="4" t="s">
        <v>1165</v>
      </c>
      <c r="H44" s="4" t="str">
        <f t="shared" si="4"/>
        <v>000129</v>
      </c>
    </row>
    <row r="45" spans="1:8" x14ac:dyDescent="0.35">
      <c r="A45" s="28" t="s">
        <v>57</v>
      </c>
      <c r="B45" s="45" t="s">
        <v>58</v>
      </c>
      <c r="C45" s="14">
        <v>150.97399999999999</v>
      </c>
      <c r="D45" s="14">
        <v>153.607</v>
      </c>
      <c r="E45" s="14">
        <f t="shared" si="0"/>
        <v>2.6330000000000098</v>
      </c>
      <c r="F45" s="19">
        <f t="shared" si="1"/>
        <v>1.7440089021950867E-2</v>
      </c>
      <c r="G45" s="4" t="s">
        <v>1169</v>
      </c>
      <c r="H45" s="4" t="str">
        <f t="shared" si="4"/>
        <v>000131</v>
      </c>
    </row>
    <row r="46" spans="1:8" x14ac:dyDescent="0.35">
      <c r="A46" s="28" t="s">
        <v>59</v>
      </c>
      <c r="B46" s="45" t="s">
        <v>60</v>
      </c>
      <c r="C46" s="14">
        <v>101.39</v>
      </c>
      <c r="D46" s="14">
        <v>101.39400000000001</v>
      </c>
      <c r="E46" s="14">
        <f t="shared" si="0"/>
        <v>4.0000000000048885E-3</v>
      </c>
      <c r="F46" s="58">
        <f t="shared" si="1"/>
        <v>3.9451622448021388E-5</v>
      </c>
      <c r="G46" s="4" t="s">
        <v>1166</v>
      </c>
      <c r="H46" s="4" t="str">
        <f t="shared" si="4"/>
        <v>000132</v>
      </c>
    </row>
    <row r="47" spans="1:8" x14ac:dyDescent="0.35">
      <c r="A47" s="28" t="s">
        <v>61</v>
      </c>
      <c r="B47" s="45" t="s">
        <v>62</v>
      </c>
      <c r="C47" s="14">
        <v>90.111000000000004</v>
      </c>
      <c r="D47" s="14">
        <v>90.703999999999994</v>
      </c>
      <c r="E47" s="14">
        <f t="shared" si="0"/>
        <v>0.59299999999998931</v>
      </c>
      <c r="F47" s="19">
        <f t="shared" si="1"/>
        <v>6.5807726026787996E-3</v>
      </c>
      <c r="G47" s="4" t="s">
        <v>1164</v>
      </c>
      <c r="H47" s="4" t="str">
        <f t="shared" si="4"/>
        <v>000133</v>
      </c>
    </row>
    <row r="48" spans="1:8" x14ac:dyDescent="0.35">
      <c r="A48" s="29" t="s">
        <v>63</v>
      </c>
      <c r="B48" s="34" t="s">
        <v>64</v>
      </c>
      <c r="C48" s="16">
        <v>152.613</v>
      </c>
      <c r="D48" s="16">
        <v>152.429</v>
      </c>
      <c r="E48" s="16">
        <f t="shared" si="0"/>
        <v>-0.1839999999999975</v>
      </c>
      <c r="F48" s="27">
        <f t="shared" si="1"/>
        <v>-1.2056639997903029E-3</v>
      </c>
      <c r="G48" s="4" t="s">
        <v>1171</v>
      </c>
      <c r="H48" s="4" t="str">
        <f>CONCATENATE("00",A55)</f>
        <v>000140</v>
      </c>
    </row>
    <row r="49" spans="1:8" x14ac:dyDescent="0.35">
      <c r="A49" s="29" t="s">
        <v>1011</v>
      </c>
      <c r="B49" s="34" t="s">
        <v>1024</v>
      </c>
      <c r="C49" s="16">
        <v>152.613</v>
      </c>
      <c r="D49" s="16">
        <v>152.429</v>
      </c>
      <c r="E49" s="16">
        <f t="shared" si="0"/>
        <v>-0.1839999999999975</v>
      </c>
      <c r="F49" s="27">
        <f t="shared" si="1"/>
        <v>-1.2056639997903029E-3</v>
      </c>
      <c r="G49" s="4" t="s">
        <v>1170</v>
      </c>
    </row>
    <row r="50" spans="1:8" x14ac:dyDescent="0.35">
      <c r="A50" s="28" t="s">
        <v>1012</v>
      </c>
      <c r="B50" s="45" t="s">
        <v>1025</v>
      </c>
      <c r="C50" s="14">
        <v>87.608999999999995</v>
      </c>
      <c r="D50" s="14">
        <v>88.164000000000001</v>
      </c>
      <c r="E50" s="14">
        <f t="shared" si="0"/>
        <v>0.55500000000000682</v>
      </c>
      <c r="F50" s="19">
        <f t="shared" si="1"/>
        <v>6.334965585727572E-3</v>
      </c>
      <c r="G50" s="4" t="s">
        <v>1157</v>
      </c>
    </row>
    <row r="51" spans="1:8" x14ac:dyDescent="0.35">
      <c r="A51" s="28" t="s">
        <v>1013</v>
      </c>
      <c r="B51" s="45" t="s">
        <v>1026</v>
      </c>
      <c r="C51" s="14">
        <v>88.608999999999995</v>
      </c>
      <c r="D51" s="14">
        <v>89.164000000000001</v>
      </c>
      <c r="E51" s="14">
        <f t="shared" si="0"/>
        <v>0.55500000000000682</v>
      </c>
      <c r="F51" s="19">
        <f t="shared" si="1"/>
        <v>6.2634721077995106E-3</v>
      </c>
      <c r="G51" s="4" t="s">
        <v>1172</v>
      </c>
    </row>
    <row r="52" spans="1:8" x14ac:dyDescent="0.35">
      <c r="A52" s="28" t="s">
        <v>1014</v>
      </c>
      <c r="B52" s="45" t="s">
        <v>1026</v>
      </c>
      <c r="C52" s="14">
        <v>88.608999999999995</v>
      </c>
      <c r="D52" s="14">
        <v>89.164000000000001</v>
      </c>
      <c r="E52" s="14">
        <f t="shared" si="0"/>
        <v>0.55500000000000682</v>
      </c>
      <c r="F52" s="19">
        <f t="shared" si="1"/>
        <v>6.2634721077995106E-3</v>
      </c>
      <c r="G52" s="4" t="s">
        <v>1172</v>
      </c>
    </row>
    <row r="53" spans="1:8" x14ac:dyDescent="0.35">
      <c r="A53" s="28" t="s">
        <v>1015</v>
      </c>
      <c r="B53" s="45" t="s">
        <v>44</v>
      </c>
      <c r="C53" s="14">
        <v>89.009</v>
      </c>
      <c r="D53" s="14">
        <v>89.622</v>
      </c>
      <c r="E53" s="14">
        <f t="shared" si="0"/>
        <v>0.61299999999999955</v>
      </c>
      <c r="F53" s="19">
        <f t="shared" si="1"/>
        <v>6.8869440168971624E-3</v>
      </c>
      <c r="G53" s="4" t="s">
        <v>1173</v>
      </c>
    </row>
    <row r="54" spans="1:8" x14ac:dyDescent="0.35">
      <c r="A54" s="28" t="s">
        <v>1016</v>
      </c>
      <c r="B54" s="45" t="s">
        <v>34</v>
      </c>
      <c r="C54" s="14">
        <v>88.608999999999995</v>
      </c>
      <c r="D54" s="14">
        <v>89.164000000000001</v>
      </c>
      <c r="E54" s="14">
        <f t="shared" si="0"/>
        <v>0.55500000000000682</v>
      </c>
      <c r="F54" s="19">
        <f t="shared" si="1"/>
        <v>6.2634721077995106E-3</v>
      </c>
      <c r="G54" s="4" t="s">
        <v>1172</v>
      </c>
    </row>
    <row r="55" spans="1:8" x14ac:dyDescent="0.35">
      <c r="A55" s="28" t="s">
        <v>65</v>
      </c>
      <c r="B55" s="45" t="s">
        <v>66</v>
      </c>
      <c r="C55" s="14">
        <v>95.742000000000004</v>
      </c>
      <c r="D55" s="14">
        <v>96.995999999999995</v>
      </c>
      <c r="E55" s="14">
        <f t="shared" si="0"/>
        <v>1.2539999999999907</v>
      </c>
      <c r="F55" s="19">
        <f t="shared" si="1"/>
        <v>1.3097700068935165E-2</v>
      </c>
      <c r="G55" s="4" t="s">
        <v>1128</v>
      </c>
      <c r="H55" s="4" t="str">
        <f>CONCATENATE("00",A56)</f>
        <v>000150</v>
      </c>
    </row>
    <row r="56" spans="1:8" s="40" customFormat="1" x14ac:dyDescent="0.35">
      <c r="A56" s="28" t="s">
        <v>797</v>
      </c>
      <c r="B56" s="45" t="s">
        <v>749</v>
      </c>
      <c r="C56" s="14">
        <v>82.986999999999995</v>
      </c>
      <c r="D56" s="14">
        <v>84.218999999999994</v>
      </c>
      <c r="E56" s="14">
        <f t="shared" si="0"/>
        <v>1.2319999999999993</v>
      </c>
      <c r="F56" s="19">
        <f t="shared" si="1"/>
        <v>1.4845698723896506E-2</v>
      </c>
      <c r="G56" s="4" t="s">
        <v>1178</v>
      </c>
    </row>
    <row r="57" spans="1:8" s="40" customFormat="1" x14ac:dyDescent="0.35">
      <c r="A57" s="28" t="s">
        <v>798</v>
      </c>
      <c r="B57" s="45" t="s">
        <v>750</v>
      </c>
      <c r="C57" s="14">
        <v>91.331999999999994</v>
      </c>
      <c r="D57" s="14">
        <v>91.811999999999998</v>
      </c>
      <c r="E57" s="14">
        <f t="shared" si="0"/>
        <v>0.48000000000000398</v>
      </c>
      <c r="F57" s="19">
        <f t="shared" si="1"/>
        <v>5.2555511759296196E-3</v>
      </c>
      <c r="G57" s="4" t="s">
        <v>1176</v>
      </c>
    </row>
    <row r="58" spans="1:8" s="40" customFormat="1" x14ac:dyDescent="0.35">
      <c r="A58" s="28" t="s">
        <v>799</v>
      </c>
      <c r="B58" s="45" t="s">
        <v>751</v>
      </c>
      <c r="C58" s="14">
        <v>82.718000000000004</v>
      </c>
      <c r="D58" s="14">
        <v>84.456000000000003</v>
      </c>
      <c r="E58" s="14">
        <f t="shared" si="0"/>
        <v>1.7379999999999995</v>
      </c>
      <c r="F58" s="19">
        <f t="shared" si="1"/>
        <v>2.1011146304311026E-2</v>
      </c>
      <c r="G58" s="4" t="s">
        <v>1193</v>
      </c>
    </row>
    <row r="59" spans="1:8" s="40" customFormat="1" x14ac:dyDescent="0.35">
      <c r="A59" s="28" t="s">
        <v>800</v>
      </c>
      <c r="B59" s="45" t="s">
        <v>752</v>
      </c>
      <c r="C59" s="14">
        <v>93.182000000000002</v>
      </c>
      <c r="D59" s="14">
        <v>93.662000000000006</v>
      </c>
      <c r="E59" s="14">
        <f t="shared" si="0"/>
        <v>0.48000000000000398</v>
      </c>
      <c r="F59" s="19">
        <f t="shared" si="1"/>
        <v>5.1512094610547529E-3</v>
      </c>
      <c r="G59" s="4" t="s">
        <v>1176</v>
      </c>
    </row>
    <row r="60" spans="1:8" s="40" customFormat="1" x14ac:dyDescent="0.35">
      <c r="A60" s="28" t="s">
        <v>801</v>
      </c>
      <c r="B60" s="45" t="s">
        <v>753</v>
      </c>
      <c r="C60" s="14">
        <v>95.731999999999999</v>
      </c>
      <c r="D60" s="14">
        <v>96.212000000000003</v>
      </c>
      <c r="E60" s="14">
        <f t="shared" si="0"/>
        <v>0.48000000000000398</v>
      </c>
      <c r="F60" s="19">
        <f t="shared" si="1"/>
        <v>5.0139974094347136E-3</v>
      </c>
      <c r="G60" s="4" t="s">
        <v>1177</v>
      </c>
    </row>
    <row r="61" spans="1:8" s="40" customFormat="1" x14ac:dyDescent="0.35">
      <c r="A61" s="28" t="s">
        <v>802</v>
      </c>
      <c r="B61" s="45" t="s">
        <v>754</v>
      </c>
      <c r="C61" s="14">
        <v>87.387</v>
      </c>
      <c r="D61" s="14">
        <v>88.619</v>
      </c>
      <c r="E61" s="14">
        <f t="shared" si="0"/>
        <v>1.2319999999999993</v>
      </c>
      <c r="F61" s="19">
        <f t="shared" si="1"/>
        <v>1.4098206827102422E-2</v>
      </c>
      <c r="G61" s="4" t="s">
        <v>1179</v>
      </c>
    </row>
    <row r="62" spans="1:8" s="40" customFormat="1" x14ac:dyDescent="0.35">
      <c r="A62" s="28" t="s">
        <v>803</v>
      </c>
      <c r="B62" s="45" t="s">
        <v>820</v>
      </c>
      <c r="C62" s="14">
        <v>79.685000000000002</v>
      </c>
      <c r="D62" s="14">
        <v>80.600999999999999</v>
      </c>
      <c r="E62" s="14">
        <f t="shared" si="0"/>
        <v>0.91599999999999682</v>
      </c>
      <c r="F62" s="19">
        <f t="shared" si="1"/>
        <v>1.1495262596473575E-2</v>
      </c>
      <c r="G62" s="4" t="s">
        <v>1159</v>
      </c>
    </row>
    <row r="63" spans="1:8" s="40" customFormat="1" x14ac:dyDescent="0.35">
      <c r="A63" s="28" t="s">
        <v>804</v>
      </c>
      <c r="B63" s="45" t="s">
        <v>748</v>
      </c>
      <c r="C63" s="14">
        <v>85.268000000000001</v>
      </c>
      <c r="D63" s="14">
        <v>87.006</v>
      </c>
      <c r="E63" s="14">
        <f t="shared" si="0"/>
        <v>1.7379999999999995</v>
      </c>
      <c r="F63" s="19">
        <f t="shared" si="1"/>
        <v>2.0382793075948768E-2</v>
      </c>
      <c r="G63" s="4" t="s">
        <v>1193</v>
      </c>
    </row>
    <row r="64" spans="1:8" s="40" customFormat="1" x14ac:dyDescent="0.35">
      <c r="A64" s="28" t="s">
        <v>805</v>
      </c>
      <c r="B64" s="45" t="s">
        <v>755</v>
      </c>
      <c r="C64" s="14">
        <v>96.665000000000006</v>
      </c>
      <c r="D64" s="14">
        <v>97.897000000000006</v>
      </c>
      <c r="E64" s="14">
        <f t="shared" si="0"/>
        <v>1.2319999999999993</v>
      </c>
      <c r="F64" s="19">
        <f t="shared" si="1"/>
        <v>1.2745047328402205E-2</v>
      </c>
      <c r="G64" s="4" t="s">
        <v>1178</v>
      </c>
    </row>
    <row r="65" spans="1:8" s="40" customFormat="1" x14ac:dyDescent="0.35">
      <c r="A65" s="28" t="s">
        <v>806</v>
      </c>
      <c r="B65" s="45" t="s">
        <v>756</v>
      </c>
      <c r="C65" s="14">
        <v>84.837000000000003</v>
      </c>
      <c r="D65" s="14">
        <v>86.069000000000003</v>
      </c>
      <c r="E65" s="14">
        <f t="shared" si="0"/>
        <v>1.2319999999999993</v>
      </c>
      <c r="F65" s="19">
        <f t="shared" si="1"/>
        <v>1.4521965651779286E-2</v>
      </c>
      <c r="G65" s="4" t="s">
        <v>1178</v>
      </c>
    </row>
    <row r="66" spans="1:8" s="40" customFormat="1" x14ac:dyDescent="0.35">
      <c r="A66" s="28" t="s">
        <v>67</v>
      </c>
      <c r="B66" s="45" t="s">
        <v>1038</v>
      </c>
      <c r="C66" s="14">
        <v>119.85599999999999</v>
      </c>
      <c r="D66" s="14">
        <v>120.336</v>
      </c>
      <c r="E66" s="14">
        <f t="shared" ref="E66:E129" si="5">D66-C66</f>
        <v>0.48000000000000398</v>
      </c>
      <c r="F66" s="19">
        <f t="shared" ref="F66:F129" si="6">E66/C66</f>
        <v>4.0048057669203382E-3</v>
      </c>
      <c r="G66" s="4" t="s">
        <v>1177</v>
      </c>
    </row>
    <row r="67" spans="1:8" x14ac:dyDescent="0.35">
      <c r="A67" s="28" t="s">
        <v>68</v>
      </c>
      <c r="B67" s="45" t="s">
        <v>1039</v>
      </c>
      <c r="C67" s="14">
        <v>114.85599999999999</v>
      </c>
      <c r="D67" s="14">
        <v>115.336</v>
      </c>
      <c r="E67" s="14">
        <f t="shared" si="5"/>
        <v>0.48000000000000398</v>
      </c>
      <c r="F67" s="19">
        <f t="shared" si="6"/>
        <v>4.1791460611548719E-3</v>
      </c>
      <c r="G67" s="4" t="s">
        <v>1177</v>
      </c>
      <c r="H67" s="4" t="str">
        <f t="shared" ref="H67:H75" si="7">CONCATENATE("00",A68)</f>
        <v>000162</v>
      </c>
    </row>
    <row r="68" spans="1:8" x14ac:dyDescent="0.35">
      <c r="A68" s="28" t="s">
        <v>69</v>
      </c>
      <c r="B68" s="45" t="s">
        <v>1040</v>
      </c>
      <c r="C68" s="14">
        <v>78.265000000000001</v>
      </c>
      <c r="D68" s="14">
        <v>79.497</v>
      </c>
      <c r="E68" s="14">
        <f t="shared" si="5"/>
        <v>1.2319999999999993</v>
      </c>
      <c r="F68" s="19">
        <f t="shared" si="6"/>
        <v>1.574139142656359E-2</v>
      </c>
      <c r="G68" s="4" t="s">
        <v>1179</v>
      </c>
      <c r="H68" s="4" t="str">
        <f t="shared" si="7"/>
        <v>000163</v>
      </c>
    </row>
    <row r="69" spans="1:8" x14ac:dyDescent="0.35">
      <c r="A69" s="28" t="s">
        <v>70</v>
      </c>
      <c r="B69" s="45" t="s">
        <v>1041</v>
      </c>
      <c r="C69" s="14">
        <v>87.117999999999995</v>
      </c>
      <c r="D69" s="14">
        <v>88.855999999999995</v>
      </c>
      <c r="E69" s="14">
        <f t="shared" si="5"/>
        <v>1.7379999999999995</v>
      </c>
      <c r="F69" s="19">
        <f t="shared" si="6"/>
        <v>1.9949952937395252E-2</v>
      </c>
      <c r="G69" s="4" t="s">
        <v>1193</v>
      </c>
      <c r="H69" s="4" t="str">
        <f t="shared" si="7"/>
        <v>000164</v>
      </c>
    </row>
    <row r="70" spans="1:8" x14ac:dyDescent="0.35">
      <c r="A70" s="28" t="s">
        <v>71</v>
      </c>
      <c r="B70" s="45" t="s">
        <v>1042</v>
      </c>
      <c r="C70" s="14">
        <v>81.534999999999997</v>
      </c>
      <c r="D70" s="14">
        <v>82.450999999999993</v>
      </c>
      <c r="E70" s="14">
        <f t="shared" si="5"/>
        <v>0.91599999999999682</v>
      </c>
      <c r="F70" s="19">
        <f t="shared" si="6"/>
        <v>1.1234439197890437E-2</v>
      </c>
      <c r="G70" s="4" t="s">
        <v>1159</v>
      </c>
      <c r="H70" s="4" t="str">
        <f t="shared" si="7"/>
        <v>000165</v>
      </c>
    </row>
    <row r="71" spans="1:8" x14ac:dyDescent="0.35">
      <c r="A71" s="28" t="s">
        <v>72</v>
      </c>
      <c r="B71" s="45" t="s">
        <v>1043</v>
      </c>
      <c r="C71" s="14">
        <v>89.236999999999995</v>
      </c>
      <c r="D71" s="14">
        <v>90.468999999999994</v>
      </c>
      <c r="E71" s="14">
        <f t="shared" si="5"/>
        <v>1.2319999999999993</v>
      </c>
      <c r="F71" s="19">
        <f t="shared" si="6"/>
        <v>1.3805932516781149E-2</v>
      </c>
      <c r="G71" s="4" t="s">
        <v>1179</v>
      </c>
      <c r="H71" s="4" t="str">
        <f t="shared" si="7"/>
        <v>000166</v>
      </c>
    </row>
    <row r="72" spans="1:8" x14ac:dyDescent="0.35">
      <c r="A72" s="28" t="s">
        <v>73</v>
      </c>
      <c r="B72" s="45" t="s">
        <v>1044</v>
      </c>
      <c r="C72" s="14">
        <v>97.581999999999994</v>
      </c>
      <c r="D72" s="14">
        <v>98.061999999999998</v>
      </c>
      <c r="E72" s="14">
        <f t="shared" si="5"/>
        <v>0.48000000000000398</v>
      </c>
      <c r="F72" s="19">
        <f t="shared" si="6"/>
        <v>4.9189399684368426E-3</v>
      </c>
      <c r="G72" s="4" t="s">
        <v>1177</v>
      </c>
      <c r="H72" s="4" t="str">
        <f t="shared" si="7"/>
        <v>000167</v>
      </c>
    </row>
    <row r="73" spans="1:8" x14ac:dyDescent="0.35">
      <c r="A73" s="28" t="s">
        <v>74</v>
      </c>
      <c r="B73" s="45" t="s">
        <v>1045</v>
      </c>
      <c r="C73" s="14">
        <v>97.581999999999994</v>
      </c>
      <c r="D73" s="14">
        <v>98.061999999999998</v>
      </c>
      <c r="E73" s="14">
        <f t="shared" si="5"/>
        <v>0.48000000000000398</v>
      </c>
      <c r="F73" s="19">
        <f t="shared" si="6"/>
        <v>4.9189399684368426E-3</v>
      </c>
      <c r="G73" s="4" t="s">
        <v>1177</v>
      </c>
      <c r="H73" s="4" t="str">
        <f t="shared" si="7"/>
        <v>000168</v>
      </c>
    </row>
    <row r="74" spans="1:8" x14ac:dyDescent="0.35">
      <c r="A74" s="28" t="s">
        <v>75</v>
      </c>
      <c r="B74" s="45" t="s">
        <v>1046</v>
      </c>
      <c r="C74" s="14">
        <v>101.065</v>
      </c>
      <c r="D74" s="14">
        <v>102.297</v>
      </c>
      <c r="E74" s="14">
        <f t="shared" si="5"/>
        <v>1.2319999999999993</v>
      </c>
      <c r="F74" s="19">
        <f t="shared" si="6"/>
        <v>1.2190174640083108E-2</v>
      </c>
      <c r="G74" s="4" t="s">
        <v>1179</v>
      </c>
      <c r="H74" s="4" t="str">
        <f t="shared" si="7"/>
        <v>000170</v>
      </c>
    </row>
    <row r="75" spans="1:8" x14ac:dyDescent="0.35">
      <c r="A75" s="28" t="s">
        <v>76</v>
      </c>
      <c r="B75" s="45" t="s">
        <v>928</v>
      </c>
      <c r="C75" s="14">
        <v>96.533000000000001</v>
      </c>
      <c r="D75" s="14">
        <v>98.218999999999994</v>
      </c>
      <c r="E75" s="14">
        <f t="shared" si="5"/>
        <v>1.6859999999999928</v>
      </c>
      <c r="F75" s="19">
        <f t="shared" si="6"/>
        <v>1.7465529922409878E-2</v>
      </c>
      <c r="G75" s="4" t="s">
        <v>1181</v>
      </c>
      <c r="H75" s="4" t="str">
        <f t="shared" si="7"/>
        <v>000180</v>
      </c>
    </row>
    <row r="76" spans="1:8" x14ac:dyDescent="0.35">
      <c r="A76" s="28" t="s">
        <v>77</v>
      </c>
      <c r="B76" s="45" t="s">
        <v>78</v>
      </c>
      <c r="C76" s="14">
        <v>70.835999999999999</v>
      </c>
      <c r="D76" s="14">
        <v>72.09</v>
      </c>
      <c r="E76" s="14">
        <f t="shared" si="5"/>
        <v>1.2540000000000049</v>
      </c>
      <c r="F76" s="19">
        <f t="shared" si="6"/>
        <v>1.7702862951041912E-2</v>
      </c>
      <c r="G76" s="4" t="s">
        <v>1128</v>
      </c>
      <c r="H76" s="4" t="e">
        <f>CONCATENATE("00",#REF!)</f>
        <v>#REF!</v>
      </c>
    </row>
    <row r="77" spans="1:8" x14ac:dyDescent="0.35">
      <c r="A77" s="28" t="s">
        <v>79</v>
      </c>
      <c r="B77" s="45" t="s">
        <v>80</v>
      </c>
      <c r="C77" s="14">
        <v>79.688999999999993</v>
      </c>
      <c r="D77" s="14">
        <v>81.448999999999998</v>
      </c>
      <c r="E77" s="14">
        <f t="shared" si="5"/>
        <v>1.7600000000000051</v>
      </c>
      <c r="F77" s="19">
        <f t="shared" si="6"/>
        <v>2.2085858775991733E-2</v>
      </c>
      <c r="G77" s="4" t="s">
        <v>1194</v>
      </c>
      <c r="H77" s="4" t="str">
        <f t="shared" ref="H77:H88" si="8">CONCATENATE("00",A78)</f>
        <v>000183</v>
      </c>
    </row>
    <row r="78" spans="1:8" x14ac:dyDescent="0.35">
      <c r="A78" s="28" t="s">
        <v>81</v>
      </c>
      <c r="B78" s="45" t="s">
        <v>82</v>
      </c>
      <c r="C78" s="14">
        <v>81.539000000000001</v>
      </c>
      <c r="D78" s="14">
        <v>83.299000000000007</v>
      </c>
      <c r="E78" s="14">
        <f t="shared" si="5"/>
        <v>1.7600000000000051</v>
      </c>
      <c r="F78" s="19">
        <f t="shared" si="6"/>
        <v>2.1584763119488894E-2</v>
      </c>
      <c r="G78" s="4" t="s">
        <v>1194</v>
      </c>
      <c r="H78" s="4" t="str">
        <f t="shared" si="8"/>
        <v>000184</v>
      </c>
    </row>
    <row r="79" spans="1:8" x14ac:dyDescent="0.35">
      <c r="A79" s="28" t="s">
        <v>83</v>
      </c>
      <c r="B79" s="45" t="s">
        <v>929</v>
      </c>
      <c r="C79" s="14">
        <v>85.051000000000002</v>
      </c>
      <c r="D79" s="14">
        <v>86.367000000000004</v>
      </c>
      <c r="E79" s="14">
        <f t="shared" si="5"/>
        <v>1.3160000000000025</v>
      </c>
      <c r="F79" s="19">
        <f t="shared" si="6"/>
        <v>1.547306909971667E-2</v>
      </c>
      <c r="G79" s="4" t="s">
        <v>1129</v>
      </c>
      <c r="H79" s="4" t="str">
        <f t="shared" si="8"/>
        <v>000186</v>
      </c>
    </row>
    <row r="80" spans="1:8" x14ac:dyDescent="0.35">
      <c r="A80" s="28" t="s">
        <v>84</v>
      </c>
      <c r="B80" s="45" t="s">
        <v>85</v>
      </c>
      <c r="C80" s="14">
        <v>83.835999999999999</v>
      </c>
      <c r="D80" s="14">
        <v>85.09</v>
      </c>
      <c r="E80" s="14">
        <f t="shared" si="5"/>
        <v>1.2540000000000049</v>
      </c>
      <c r="F80" s="19">
        <f t="shared" si="6"/>
        <v>1.4957774702991613E-2</v>
      </c>
      <c r="G80" s="4" t="s">
        <v>1128</v>
      </c>
      <c r="H80" s="4" t="str">
        <f t="shared" si="8"/>
        <v>000187</v>
      </c>
    </row>
    <row r="81" spans="1:8" x14ac:dyDescent="0.35">
      <c r="A81" s="28" t="s">
        <v>86</v>
      </c>
      <c r="B81" s="45" t="s">
        <v>87</v>
      </c>
      <c r="C81" s="14">
        <v>74.105999999999995</v>
      </c>
      <c r="D81" s="14">
        <v>75.043999999999997</v>
      </c>
      <c r="E81" s="14">
        <f t="shared" si="5"/>
        <v>0.93800000000000239</v>
      </c>
      <c r="F81" s="19">
        <f t="shared" si="6"/>
        <v>1.2657544598278175E-2</v>
      </c>
      <c r="G81" s="4" t="s">
        <v>1158</v>
      </c>
      <c r="H81" s="4" t="str">
        <f t="shared" si="8"/>
        <v>000188</v>
      </c>
    </row>
    <row r="82" spans="1:8" x14ac:dyDescent="0.35">
      <c r="A82" s="28" t="s">
        <v>88</v>
      </c>
      <c r="B82" s="45" t="s">
        <v>89</v>
      </c>
      <c r="C82" s="14">
        <v>81.808000000000007</v>
      </c>
      <c r="D82" s="14">
        <v>83.061999999999998</v>
      </c>
      <c r="E82" s="14">
        <f t="shared" si="5"/>
        <v>1.2539999999999907</v>
      </c>
      <c r="F82" s="19">
        <f t="shared" si="6"/>
        <v>1.5328574222569804E-2</v>
      </c>
      <c r="G82" s="4" t="s">
        <v>1128</v>
      </c>
      <c r="H82" s="4" t="str">
        <f t="shared" si="8"/>
        <v>000189</v>
      </c>
    </row>
    <row r="83" spans="1:8" x14ac:dyDescent="0.35">
      <c r="A83" s="28" t="s">
        <v>90</v>
      </c>
      <c r="B83" s="45" t="s">
        <v>930</v>
      </c>
      <c r="C83" s="14">
        <v>90.082999999999998</v>
      </c>
      <c r="D83" s="14">
        <v>91.399000000000001</v>
      </c>
      <c r="E83" s="14">
        <f t="shared" si="5"/>
        <v>1.3160000000000025</v>
      </c>
      <c r="F83" s="19">
        <f t="shared" si="6"/>
        <v>1.4608749708602094E-2</v>
      </c>
      <c r="G83" s="4" t="s">
        <v>1129</v>
      </c>
      <c r="H83" s="4" t="str">
        <f t="shared" si="8"/>
        <v>000190</v>
      </c>
    </row>
    <row r="84" spans="1:8" x14ac:dyDescent="0.35">
      <c r="A84" s="28" t="s">
        <v>91</v>
      </c>
      <c r="B84" s="45" t="s">
        <v>92</v>
      </c>
      <c r="C84" s="14">
        <v>80.835999999999999</v>
      </c>
      <c r="D84" s="14">
        <v>85.09</v>
      </c>
      <c r="E84" s="14">
        <f t="shared" si="5"/>
        <v>4.2540000000000049</v>
      </c>
      <c r="F84" s="19">
        <f t="shared" si="6"/>
        <v>5.2625068038992591E-2</v>
      </c>
      <c r="G84" s="4" t="s">
        <v>1132</v>
      </c>
      <c r="H84" s="4" t="str">
        <f t="shared" si="8"/>
        <v>000191</v>
      </c>
    </row>
    <row r="85" spans="1:8" x14ac:dyDescent="0.35">
      <c r="A85" s="28" t="s">
        <v>93</v>
      </c>
      <c r="B85" s="45" t="s">
        <v>931</v>
      </c>
      <c r="C85" s="14">
        <v>90.453000000000003</v>
      </c>
      <c r="D85" s="14">
        <v>91.769000000000005</v>
      </c>
      <c r="E85" s="14">
        <f t="shared" si="5"/>
        <v>1.3160000000000025</v>
      </c>
      <c r="F85" s="19">
        <f t="shared" si="6"/>
        <v>1.4548992294340734E-2</v>
      </c>
      <c r="G85" s="4" t="s">
        <v>1129</v>
      </c>
      <c r="H85" s="4" t="str">
        <f t="shared" si="8"/>
        <v>000193</v>
      </c>
    </row>
    <row r="86" spans="1:8" x14ac:dyDescent="0.35">
      <c r="A86" s="28" t="s">
        <v>94</v>
      </c>
      <c r="B86" s="45" t="s">
        <v>95</v>
      </c>
      <c r="C86" s="14">
        <v>80.835999999999999</v>
      </c>
      <c r="D86" s="14">
        <v>85.09</v>
      </c>
      <c r="E86" s="14">
        <f t="shared" si="5"/>
        <v>4.2540000000000049</v>
      </c>
      <c r="F86" s="19">
        <f t="shared" si="6"/>
        <v>5.2625068038992591E-2</v>
      </c>
      <c r="G86" s="4" t="s">
        <v>1132</v>
      </c>
      <c r="H86" s="4" t="str">
        <f t="shared" si="8"/>
        <v>000194</v>
      </c>
    </row>
    <row r="87" spans="1:8" x14ac:dyDescent="0.35">
      <c r="A87" s="28" t="s">
        <v>96</v>
      </c>
      <c r="B87" s="45" t="s">
        <v>97</v>
      </c>
      <c r="C87" s="14">
        <v>90.153000000000006</v>
      </c>
      <c r="D87" s="14">
        <v>90.655000000000001</v>
      </c>
      <c r="E87" s="14">
        <f t="shared" si="5"/>
        <v>0.50199999999999534</v>
      </c>
      <c r="F87" s="19">
        <f t="shared" si="6"/>
        <v>5.568311647976166E-3</v>
      </c>
      <c r="G87" s="4" t="s">
        <v>1175</v>
      </c>
      <c r="H87" s="4" t="str">
        <f t="shared" si="8"/>
        <v>000195</v>
      </c>
    </row>
    <row r="88" spans="1:8" x14ac:dyDescent="0.35">
      <c r="A88" s="28" t="s">
        <v>807</v>
      </c>
      <c r="B88" s="45" t="s">
        <v>821</v>
      </c>
      <c r="C88" s="14">
        <v>92.003</v>
      </c>
      <c r="D88" s="14">
        <v>92.504999999999995</v>
      </c>
      <c r="E88" s="14">
        <f t="shared" si="5"/>
        <v>0.50199999999999534</v>
      </c>
      <c r="F88" s="19">
        <f t="shared" si="6"/>
        <v>5.4563438148755514E-3</v>
      </c>
      <c r="G88" s="4" t="s">
        <v>1175</v>
      </c>
      <c r="H88" s="4" t="str">
        <f t="shared" si="8"/>
        <v>000201</v>
      </c>
    </row>
    <row r="89" spans="1:8" s="40" customFormat="1" x14ac:dyDescent="0.35">
      <c r="A89" s="28" t="s">
        <v>98</v>
      </c>
      <c r="B89" s="45" t="s">
        <v>932</v>
      </c>
      <c r="C89" s="14">
        <v>75.236000000000004</v>
      </c>
      <c r="D89" s="14">
        <v>76.552000000000007</v>
      </c>
      <c r="E89" s="14">
        <f t="shared" si="5"/>
        <v>1.3160000000000025</v>
      </c>
      <c r="F89" s="19">
        <f t="shared" si="6"/>
        <v>1.7491626349088234E-2</v>
      </c>
      <c r="G89" s="4" t="s">
        <v>1129</v>
      </c>
    </row>
    <row r="90" spans="1:8" x14ac:dyDescent="0.35">
      <c r="A90" s="28" t="s">
        <v>99</v>
      </c>
      <c r="B90" s="45" t="s">
        <v>933</v>
      </c>
      <c r="C90" s="14">
        <v>85.950999999999993</v>
      </c>
      <c r="D90" s="14">
        <v>87.266999999999996</v>
      </c>
      <c r="E90" s="14">
        <f t="shared" si="5"/>
        <v>1.3160000000000025</v>
      </c>
      <c r="F90" s="19">
        <f t="shared" si="6"/>
        <v>1.531104931879795E-2</v>
      </c>
      <c r="G90" s="4" t="s">
        <v>1129</v>
      </c>
      <c r="H90" s="4" t="str">
        <f t="shared" ref="H90:H118" si="9">CONCATENATE("00",A91)</f>
        <v>000206</v>
      </c>
    </row>
    <row r="91" spans="1:8" x14ac:dyDescent="0.35">
      <c r="A91" s="28" t="s">
        <v>100</v>
      </c>
      <c r="B91" s="45" t="s">
        <v>934</v>
      </c>
      <c r="C91" s="14">
        <v>91.352999999999994</v>
      </c>
      <c r="D91" s="14">
        <v>92.668999999999997</v>
      </c>
      <c r="E91" s="14">
        <f t="shared" si="5"/>
        <v>1.3160000000000025</v>
      </c>
      <c r="F91" s="19">
        <f t="shared" si="6"/>
        <v>1.4405657176009574E-2</v>
      </c>
      <c r="G91" s="4" t="s">
        <v>1129</v>
      </c>
      <c r="H91" s="4" t="str">
        <f t="shared" si="9"/>
        <v>000210</v>
      </c>
    </row>
    <row r="92" spans="1:8" x14ac:dyDescent="0.35">
      <c r="A92" s="28" t="s">
        <v>101</v>
      </c>
      <c r="B92" s="45" t="s">
        <v>1047</v>
      </c>
      <c r="C92" s="14">
        <v>97.433000000000007</v>
      </c>
      <c r="D92" s="14">
        <v>99.119</v>
      </c>
      <c r="E92" s="14">
        <f t="shared" si="5"/>
        <v>1.6859999999999928</v>
      </c>
      <c r="F92" s="19">
        <f t="shared" si="6"/>
        <v>1.7304198782753202E-2</v>
      </c>
      <c r="G92" s="4" t="s">
        <v>1181</v>
      </c>
      <c r="H92" s="4" t="str">
        <f t="shared" si="9"/>
        <v>000211</v>
      </c>
    </row>
    <row r="93" spans="1:8" x14ac:dyDescent="0.35">
      <c r="A93" s="28" t="s">
        <v>102</v>
      </c>
      <c r="B93" s="45" t="s">
        <v>935</v>
      </c>
      <c r="C93" s="14">
        <v>90.983000000000004</v>
      </c>
      <c r="D93" s="14">
        <v>92.299000000000007</v>
      </c>
      <c r="E93" s="14">
        <f t="shared" si="5"/>
        <v>1.3160000000000025</v>
      </c>
      <c r="F93" s="19">
        <f t="shared" si="6"/>
        <v>1.4464240572414654E-2</v>
      </c>
      <c r="G93" s="4" t="s">
        <v>1129</v>
      </c>
      <c r="H93" s="4" t="str">
        <f t="shared" si="9"/>
        <v>000222</v>
      </c>
    </row>
    <row r="94" spans="1:8" x14ac:dyDescent="0.35">
      <c r="A94" s="28" t="s">
        <v>103</v>
      </c>
      <c r="B94" s="45" t="s">
        <v>1048</v>
      </c>
      <c r="C94" s="14">
        <v>118.419</v>
      </c>
      <c r="D94" s="14">
        <v>119.673</v>
      </c>
      <c r="E94" s="14">
        <f t="shared" si="5"/>
        <v>1.2540000000000049</v>
      </c>
      <c r="F94" s="19">
        <f t="shared" si="6"/>
        <v>1.058951688495938E-2</v>
      </c>
      <c r="G94" s="4" t="s">
        <v>1128</v>
      </c>
      <c r="H94" s="4" t="str">
        <f t="shared" si="9"/>
        <v>000234</v>
      </c>
    </row>
    <row r="95" spans="1:8" x14ac:dyDescent="0.35">
      <c r="A95" s="28" t="s">
        <v>104</v>
      </c>
      <c r="B95" s="45" t="s">
        <v>1049</v>
      </c>
      <c r="C95" s="14">
        <v>144.196</v>
      </c>
      <c r="D95" s="14">
        <v>147.624</v>
      </c>
      <c r="E95" s="14">
        <f t="shared" si="5"/>
        <v>3.4279999999999973</v>
      </c>
      <c r="F95" s="19">
        <f t="shared" si="6"/>
        <v>2.3773197592166201E-2</v>
      </c>
      <c r="G95" s="4" t="s">
        <v>1187</v>
      </c>
      <c r="H95" s="4" t="str">
        <f t="shared" si="9"/>
        <v>000237</v>
      </c>
    </row>
    <row r="96" spans="1:8" x14ac:dyDescent="0.35">
      <c r="A96" s="28" t="s">
        <v>105</v>
      </c>
      <c r="B96" s="45" t="s">
        <v>1050</v>
      </c>
      <c r="C96" s="14">
        <v>96.948999999999998</v>
      </c>
      <c r="D96" s="14">
        <v>98.203000000000003</v>
      </c>
      <c r="E96" s="14">
        <f t="shared" si="5"/>
        <v>1.2540000000000049</v>
      </c>
      <c r="F96" s="19">
        <f t="shared" si="6"/>
        <v>1.2934635736315021E-2</v>
      </c>
      <c r="G96" s="4" t="s">
        <v>1128</v>
      </c>
      <c r="H96" s="4" t="str">
        <f t="shared" si="9"/>
        <v>000240</v>
      </c>
    </row>
    <row r="97" spans="1:8" x14ac:dyDescent="0.35">
      <c r="A97" s="28" t="s">
        <v>106</v>
      </c>
      <c r="B97" s="45" t="s">
        <v>107</v>
      </c>
      <c r="C97" s="14">
        <v>79.432000000000002</v>
      </c>
      <c r="D97" s="14">
        <v>80.387</v>
      </c>
      <c r="E97" s="14">
        <f t="shared" si="5"/>
        <v>0.95499999999999829</v>
      </c>
      <c r="F97" s="19">
        <f t="shared" si="6"/>
        <v>1.2022862322489655E-2</v>
      </c>
      <c r="G97" s="4" t="s">
        <v>1196</v>
      </c>
      <c r="H97" s="4" t="str">
        <f t="shared" si="9"/>
        <v>000241</v>
      </c>
    </row>
    <row r="98" spans="1:8" x14ac:dyDescent="0.35">
      <c r="A98" s="28" t="s">
        <v>108</v>
      </c>
      <c r="B98" s="45" t="s">
        <v>1051</v>
      </c>
      <c r="C98" s="14">
        <v>170.96700000000001</v>
      </c>
      <c r="D98" s="14">
        <v>172.85300000000001</v>
      </c>
      <c r="E98" s="14">
        <f t="shared" si="5"/>
        <v>1.8859999999999957</v>
      </c>
      <c r="F98" s="19">
        <f t="shared" si="6"/>
        <v>1.1031368626694014E-2</v>
      </c>
      <c r="G98" s="4" t="s">
        <v>1188</v>
      </c>
      <c r="H98" s="4" t="str">
        <f t="shared" si="9"/>
        <v>000248</v>
      </c>
    </row>
    <row r="99" spans="1:8" x14ac:dyDescent="0.35">
      <c r="A99" s="28" t="s">
        <v>829</v>
      </c>
      <c r="B99" s="45" t="s">
        <v>1052</v>
      </c>
      <c r="C99" s="14">
        <v>128.16300000000001</v>
      </c>
      <c r="D99" s="14">
        <v>133.51</v>
      </c>
      <c r="E99" s="14">
        <f t="shared" si="5"/>
        <v>5.34699999999998</v>
      </c>
      <c r="F99" s="19">
        <f t="shared" si="6"/>
        <v>4.1720309293633726E-2</v>
      </c>
      <c r="G99" s="4" t="s">
        <v>1189</v>
      </c>
      <c r="H99" s="4" t="str">
        <f t="shared" si="9"/>
        <v>000250</v>
      </c>
    </row>
    <row r="100" spans="1:8" x14ac:dyDescent="0.35">
      <c r="A100" s="28" t="s">
        <v>109</v>
      </c>
      <c r="B100" s="45" t="s">
        <v>936</v>
      </c>
      <c r="C100" s="14">
        <v>76.236000000000004</v>
      </c>
      <c r="D100" s="14">
        <v>77.552000000000007</v>
      </c>
      <c r="E100" s="14">
        <f t="shared" si="5"/>
        <v>1.3160000000000025</v>
      </c>
      <c r="F100" s="19">
        <f t="shared" si="6"/>
        <v>1.7262185843958267E-2</v>
      </c>
      <c r="G100" s="4" t="s">
        <v>1129</v>
      </c>
      <c r="H100" s="4" t="str">
        <f t="shared" si="9"/>
        <v>000253</v>
      </c>
    </row>
    <row r="101" spans="1:8" x14ac:dyDescent="0.35">
      <c r="A101" s="28" t="s">
        <v>110</v>
      </c>
      <c r="B101" s="45" t="s">
        <v>937</v>
      </c>
      <c r="C101" s="14">
        <v>91.983000000000004</v>
      </c>
      <c r="D101" s="14">
        <v>93.299000000000007</v>
      </c>
      <c r="E101" s="14">
        <f t="shared" si="5"/>
        <v>1.3160000000000025</v>
      </c>
      <c r="F101" s="19">
        <f t="shared" si="6"/>
        <v>1.4306991509300659E-2</v>
      </c>
      <c r="G101" s="4" t="s">
        <v>1129</v>
      </c>
      <c r="H101" s="4" t="str">
        <f t="shared" si="9"/>
        <v>000254</v>
      </c>
    </row>
    <row r="102" spans="1:8" x14ac:dyDescent="0.35">
      <c r="A102" s="28" t="s">
        <v>111</v>
      </c>
      <c r="B102" s="45" t="s">
        <v>112</v>
      </c>
      <c r="C102" s="14">
        <v>83.322000000000003</v>
      </c>
      <c r="D102" s="14">
        <v>84.575999999999993</v>
      </c>
      <c r="E102" s="14">
        <f t="shared" si="5"/>
        <v>1.2539999999999907</v>
      </c>
      <c r="F102" s="19">
        <f t="shared" si="6"/>
        <v>1.5050046806365553E-2</v>
      </c>
      <c r="G102" s="4" t="s">
        <v>1128</v>
      </c>
      <c r="H102" s="4" t="str">
        <f t="shared" si="9"/>
        <v>000260</v>
      </c>
    </row>
    <row r="103" spans="1:8" x14ac:dyDescent="0.35">
      <c r="A103" s="28" t="s">
        <v>113</v>
      </c>
      <c r="B103" s="45" t="s">
        <v>938</v>
      </c>
      <c r="C103" s="14">
        <v>99.036000000000001</v>
      </c>
      <c r="D103" s="14">
        <v>100.352</v>
      </c>
      <c r="E103" s="14">
        <f t="shared" si="5"/>
        <v>1.3160000000000025</v>
      </c>
      <c r="F103" s="19">
        <f t="shared" si="6"/>
        <v>1.3288097257562932E-2</v>
      </c>
      <c r="G103" s="4" t="s">
        <v>1129</v>
      </c>
      <c r="H103" s="4" t="str">
        <f t="shared" si="9"/>
        <v>000264</v>
      </c>
    </row>
    <row r="104" spans="1:8" x14ac:dyDescent="0.35">
      <c r="A104" s="28" t="s">
        <v>114</v>
      </c>
      <c r="B104" s="45" t="s">
        <v>115</v>
      </c>
      <c r="C104" s="14">
        <v>82.956999999999994</v>
      </c>
      <c r="D104" s="14">
        <v>84.210999999999999</v>
      </c>
      <c r="E104" s="14">
        <f t="shared" si="5"/>
        <v>1.2540000000000049</v>
      </c>
      <c r="F104" s="19">
        <f t="shared" si="6"/>
        <v>1.5116265052979314E-2</v>
      </c>
      <c r="G104" s="4" t="s">
        <v>1128</v>
      </c>
      <c r="H104" s="4" t="str">
        <f t="shared" si="9"/>
        <v>000266</v>
      </c>
    </row>
    <row r="105" spans="1:8" x14ac:dyDescent="0.35">
      <c r="A105" s="28" t="s">
        <v>116</v>
      </c>
      <c r="B105" s="45" t="s">
        <v>117</v>
      </c>
      <c r="C105" s="14">
        <v>85.242000000000004</v>
      </c>
      <c r="D105" s="14">
        <v>86.495999999999995</v>
      </c>
      <c r="E105" s="14">
        <f t="shared" si="5"/>
        <v>1.2539999999999907</v>
      </c>
      <c r="F105" s="19">
        <f t="shared" si="6"/>
        <v>1.4711057929189727E-2</v>
      </c>
      <c r="G105" s="4" t="s">
        <v>1128</v>
      </c>
      <c r="H105" s="4" t="str">
        <f t="shared" si="9"/>
        <v>000267</v>
      </c>
    </row>
    <row r="106" spans="1:8" x14ac:dyDescent="0.35">
      <c r="A106" s="28" t="s">
        <v>118</v>
      </c>
      <c r="B106" s="45" t="s">
        <v>119</v>
      </c>
      <c r="C106" s="14">
        <v>75.512</v>
      </c>
      <c r="D106" s="14">
        <v>76.45</v>
      </c>
      <c r="E106" s="14">
        <f t="shared" si="5"/>
        <v>0.93800000000000239</v>
      </c>
      <c r="F106" s="19">
        <f t="shared" si="6"/>
        <v>1.2421866723169859E-2</v>
      </c>
      <c r="G106" s="4" t="s">
        <v>1158</v>
      </c>
      <c r="H106" s="4" t="str">
        <f t="shared" si="9"/>
        <v>000268</v>
      </c>
    </row>
    <row r="107" spans="1:8" x14ac:dyDescent="0.35">
      <c r="A107" s="28" t="s">
        <v>120</v>
      </c>
      <c r="B107" s="45" t="s">
        <v>121</v>
      </c>
      <c r="C107" s="14">
        <v>88.358999999999995</v>
      </c>
      <c r="D107" s="14">
        <v>89.613</v>
      </c>
      <c r="E107" s="14">
        <f t="shared" si="5"/>
        <v>1.2540000000000049</v>
      </c>
      <c r="F107" s="19">
        <f t="shared" si="6"/>
        <v>1.4192102672053836E-2</v>
      </c>
      <c r="G107" s="4" t="s">
        <v>1128</v>
      </c>
      <c r="H107" s="4" t="str">
        <f t="shared" si="9"/>
        <v>000270</v>
      </c>
    </row>
    <row r="108" spans="1:8" x14ac:dyDescent="0.35">
      <c r="A108" s="28" t="s">
        <v>122</v>
      </c>
      <c r="B108" s="45" t="s">
        <v>123</v>
      </c>
      <c r="C108" s="14">
        <v>101.35899999999999</v>
      </c>
      <c r="D108" s="14">
        <v>102.613</v>
      </c>
      <c r="E108" s="14">
        <f t="shared" si="5"/>
        <v>1.2540000000000049</v>
      </c>
      <c r="F108" s="19">
        <f t="shared" si="6"/>
        <v>1.2371866336487189E-2</v>
      </c>
      <c r="G108" s="4" t="s">
        <v>1128</v>
      </c>
      <c r="H108" s="4" t="str">
        <f t="shared" si="9"/>
        <v>000350</v>
      </c>
    </row>
    <row r="109" spans="1:8" x14ac:dyDescent="0.35">
      <c r="A109" s="28" t="s">
        <v>124</v>
      </c>
      <c r="B109" s="45" t="s">
        <v>125</v>
      </c>
      <c r="C109" s="14">
        <v>93.635999999999996</v>
      </c>
      <c r="D109" s="14">
        <v>94.89</v>
      </c>
      <c r="E109" s="14">
        <f t="shared" si="5"/>
        <v>1.2540000000000049</v>
      </c>
      <c r="F109" s="19">
        <f t="shared" si="6"/>
        <v>1.339228501858265E-2</v>
      </c>
      <c r="G109" s="4" t="s">
        <v>1128</v>
      </c>
      <c r="H109" s="4" t="str">
        <f t="shared" si="9"/>
        <v>000351</v>
      </c>
    </row>
    <row r="110" spans="1:8" x14ac:dyDescent="0.35">
      <c r="A110" s="28" t="s">
        <v>126</v>
      </c>
      <c r="B110" s="45" t="s">
        <v>127</v>
      </c>
      <c r="C110" s="14">
        <v>105.676</v>
      </c>
      <c r="D110" s="14">
        <v>113.03</v>
      </c>
      <c r="E110" s="14">
        <f t="shared" si="5"/>
        <v>7.3539999999999992</v>
      </c>
      <c r="F110" s="19">
        <f t="shared" si="6"/>
        <v>6.9590067754267751E-2</v>
      </c>
      <c r="G110" s="4" t="s">
        <v>1134</v>
      </c>
      <c r="H110" s="4" t="str">
        <f t="shared" si="9"/>
        <v>000352</v>
      </c>
    </row>
    <row r="111" spans="1:8" x14ac:dyDescent="0.35">
      <c r="A111" s="28" t="s">
        <v>128</v>
      </c>
      <c r="B111" s="45" t="s">
        <v>939</v>
      </c>
      <c r="C111" s="14">
        <v>98.036000000000001</v>
      </c>
      <c r="D111" s="14">
        <v>99.352000000000004</v>
      </c>
      <c r="E111" s="14">
        <f t="shared" si="5"/>
        <v>1.3160000000000025</v>
      </c>
      <c r="F111" s="19">
        <f t="shared" si="6"/>
        <v>1.3423640295401714E-2</v>
      </c>
      <c r="G111" s="4" t="s">
        <v>1129</v>
      </c>
      <c r="H111" s="4" t="str">
        <f t="shared" si="9"/>
        <v>000410</v>
      </c>
    </row>
    <row r="112" spans="1:8" x14ac:dyDescent="0.35">
      <c r="A112" s="28" t="s">
        <v>129</v>
      </c>
      <c r="B112" s="45" t="s">
        <v>1053</v>
      </c>
      <c r="C112" s="14">
        <v>75.236000000000004</v>
      </c>
      <c r="D112" s="14">
        <v>76.552000000000007</v>
      </c>
      <c r="E112" s="14">
        <f t="shared" si="5"/>
        <v>1.3160000000000025</v>
      </c>
      <c r="F112" s="19">
        <f t="shared" si="6"/>
        <v>1.7491626349088234E-2</v>
      </c>
      <c r="G112" s="4" t="s">
        <v>1129</v>
      </c>
      <c r="H112" s="4" t="str">
        <f t="shared" si="9"/>
        <v>000412</v>
      </c>
    </row>
    <row r="113" spans="1:8" x14ac:dyDescent="0.35">
      <c r="A113" s="28" t="s">
        <v>130</v>
      </c>
      <c r="B113" s="45" t="s">
        <v>940</v>
      </c>
      <c r="C113" s="14">
        <v>75.742000000000004</v>
      </c>
      <c r="D113" s="14">
        <v>77.058000000000007</v>
      </c>
      <c r="E113" s="14">
        <f t="shared" si="5"/>
        <v>1.3160000000000025</v>
      </c>
      <c r="F113" s="19">
        <f t="shared" si="6"/>
        <v>1.7374772253175286E-2</v>
      </c>
      <c r="G113" s="4" t="s">
        <v>1129</v>
      </c>
      <c r="H113" s="4" t="str">
        <f t="shared" si="9"/>
        <v>000413</v>
      </c>
    </row>
    <row r="114" spans="1:8" x14ac:dyDescent="0.35">
      <c r="A114" s="28" t="s">
        <v>131</v>
      </c>
      <c r="B114" s="45" t="s">
        <v>1054</v>
      </c>
      <c r="C114" s="14">
        <v>86.456999999999994</v>
      </c>
      <c r="D114" s="14">
        <v>87.772999999999996</v>
      </c>
      <c r="E114" s="14">
        <f t="shared" si="5"/>
        <v>1.3160000000000025</v>
      </c>
      <c r="F114" s="19">
        <f t="shared" si="6"/>
        <v>1.5221439559549865E-2</v>
      </c>
      <c r="G114" s="4" t="s">
        <v>1129</v>
      </c>
      <c r="H114" s="4" t="str">
        <f t="shared" si="9"/>
        <v>000414</v>
      </c>
    </row>
    <row r="115" spans="1:8" x14ac:dyDescent="0.35">
      <c r="A115" s="28" t="s">
        <v>132</v>
      </c>
      <c r="B115" s="45" t="s">
        <v>1055</v>
      </c>
      <c r="C115" s="14">
        <v>85.950999999999993</v>
      </c>
      <c r="D115" s="14">
        <v>87.266999999999996</v>
      </c>
      <c r="E115" s="14">
        <f t="shared" si="5"/>
        <v>1.3160000000000025</v>
      </c>
      <c r="F115" s="19">
        <f t="shared" si="6"/>
        <v>1.531104931879795E-2</v>
      </c>
      <c r="G115" s="4" t="s">
        <v>1129</v>
      </c>
      <c r="H115" s="4" t="str">
        <f t="shared" si="9"/>
        <v>000415</v>
      </c>
    </row>
    <row r="116" spans="1:8" x14ac:dyDescent="0.35">
      <c r="A116" s="28" t="s">
        <v>133</v>
      </c>
      <c r="B116" s="45" t="s">
        <v>1056</v>
      </c>
      <c r="C116" s="14">
        <v>91.352999999999994</v>
      </c>
      <c r="D116" s="14">
        <v>92.668999999999997</v>
      </c>
      <c r="E116" s="14">
        <f t="shared" si="5"/>
        <v>1.3160000000000025</v>
      </c>
      <c r="F116" s="19">
        <f t="shared" si="6"/>
        <v>1.4405657176009574E-2</v>
      </c>
      <c r="G116" s="4" t="s">
        <v>1129</v>
      </c>
      <c r="H116" s="4" t="str">
        <f t="shared" si="9"/>
        <v>000416</v>
      </c>
    </row>
    <row r="117" spans="1:8" x14ac:dyDescent="0.35">
      <c r="A117" s="28" t="s">
        <v>134</v>
      </c>
      <c r="B117" s="45" t="s">
        <v>1057</v>
      </c>
      <c r="C117" s="14">
        <v>91.858999999999995</v>
      </c>
      <c r="D117" s="14">
        <v>93.174999999999997</v>
      </c>
      <c r="E117" s="14">
        <f t="shared" si="5"/>
        <v>1.3160000000000025</v>
      </c>
      <c r="F117" s="19">
        <f t="shared" si="6"/>
        <v>1.432630444485573E-2</v>
      </c>
      <c r="G117" s="4" t="s">
        <v>1129</v>
      </c>
      <c r="H117" s="4" t="str">
        <f t="shared" si="9"/>
        <v>000420</v>
      </c>
    </row>
    <row r="118" spans="1:8" x14ac:dyDescent="0.35">
      <c r="A118" s="28" t="s">
        <v>135</v>
      </c>
      <c r="B118" s="45" t="s">
        <v>1058</v>
      </c>
      <c r="C118" s="14">
        <v>90.597999999999999</v>
      </c>
      <c r="D118" s="14">
        <v>92.284000000000006</v>
      </c>
      <c r="E118" s="14">
        <f t="shared" si="5"/>
        <v>1.686000000000007</v>
      </c>
      <c r="F118" s="19">
        <f t="shared" si="6"/>
        <v>1.8609682332943411E-2</v>
      </c>
      <c r="G118" s="4" t="s">
        <v>1181</v>
      </c>
      <c r="H118" s="4" t="str">
        <f t="shared" si="9"/>
        <v>000421</v>
      </c>
    </row>
    <row r="119" spans="1:8" x14ac:dyDescent="0.35">
      <c r="A119" s="28" t="s">
        <v>136</v>
      </c>
      <c r="B119" s="45" t="s">
        <v>941</v>
      </c>
      <c r="C119" s="14">
        <v>89.697999999999993</v>
      </c>
      <c r="D119" s="14">
        <v>91.384</v>
      </c>
      <c r="E119" s="14">
        <f t="shared" si="5"/>
        <v>1.686000000000007</v>
      </c>
      <c r="F119" s="19">
        <f t="shared" si="6"/>
        <v>1.879640571696144E-2</v>
      </c>
      <c r="G119" s="4" t="s">
        <v>1181</v>
      </c>
    </row>
    <row r="120" spans="1:8" x14ac:dyDescent="0.35">
      <c r="A120" s="28" t="s">
        <v>137</v>
      </c>
      <c r="B120" s="45" t="s">
        <v>1059</v>
      </c>
      <c r="C120" s="14">
        <v>81.686000000000007</v>
      </c>
      <c r="D120" s="14">
        <v>83.372</v>
      </c>
      <c r="E120" s="14">
        <f t="shared" si="5"/>
        <v>1.6859999999999928</v>
      </c>
      <c r="F120" s="19">
        <f t="shared" si="6"/>
        <v>2.0640011752319769E-2</v>
      </c>
      <c r="G120" s="4" t="s">
        <v>1181</v>
      </c>
      <c r="H120" s="4" t="str">
        <f>CONCATENATE("00",A121)</f>
        <v>000423</v>
      </c>
    </row>
    <row r="121" spans="1:8" x14ac:dyDescent="0.35">
      <c r="A121" s="28" t="s">
        <v>138</v>
      </c>
      <c r="B121" s="45" t="s">
        <v>1060</v>
      </c>
      <c r="C121" s="14">
        <v>91.501000000000005</v>
      </c>
      <c r="D121" s="14">
        <v>93.186999999999998</v>
      </c>
      <c r="E121" s="14">
        <f t="shared" si="5"/>
        <v>1.6859999999999928</v>
      </c>
      <c r="F121" s="19">
        <f t="shared" si="6"/>
        <v>1.842602813084002E-2</v>
      </c>
      <c r="G121" s="4" t="s">
        <v>1181</v>
      </c>
      <c r="H121" s="4" t="str">
        <f>CONCATENATE("00",A122)</f>
        <v>000430</v>
      </c>
    </row>
    <row r="122" spans="1:8" s="40" customFormat="1" x14ac:dyDescent="0.35">
      <c r="A122" s="28" t="s">
        <v>139</v>
      </c>
      <c r="B122" s="45" t="s">
        <v>1061</v>
      </c>
      <c r="C122" s="14">
        <v>91.597999999999999</v>
      </c>
      <c r="D122" s="14">
        <v>93.284000000000006</v>
      </c>
      <c r="E122" s="14">
        <f t="shared" si="5"/>
        <v>1.686000000000007</v>
      </c>
      <c r="F122" s="19">
        <f t="shared" si="6"/>
        <v>1.8406515426101083E-2</v>
      </c>
      <c r="G122" s="4" t="s">
        <v>1181</v>
      </c>
    </row>
    <row r="123" spans="1:8" x14ac:dyDescent="0.35">
      <c r="A123" s="28" t="s">
        <v>140</v>
      </c>
      <c r="B123" s="45" t="s">
        <v>141</v>
      </c>
      <c r="C123" s="14">
        <v>87.409000000000006</v>
      </c>
      <c r="D123" s="14">
        <v>88.727000000000004</v>
      </c>
      <c r="E123" s="14">
        <f t="shared" si="5"/>
        <v>1.3179999999999978</v>
      </c>
      <c r="F123" s="19">
        <f t="shared" si="6"/>
        <v>1.5078538823233279E-2</v>
      </c>
      <c r="G123" s="4" t="s">
        <v>1180</v>
      </c>
      <c r="H123" s="4" t="str">
        <f t="shared" ref="H123:H154" si="10">CONCATENATE("00",A124)</f>
        <v>000676</v>
      </c>
    </row>
    <row r="124" spans="1:8" x14ac:dyDescent="0.35">
      <c r="A124" s="28" t="s">
        <v>808</v>
      </c>
      <c r="B124" s="45" t="s">
        <v>826</v>
      </c>
      <c r="C124" s="14">
        <v>163.82400000000001</v>
      </c>
      <c r="D124" s="14">
        <v>171.512</v>
      </c>
      <c r="E124" s="14">
        <f t="shared" si="5"/>
        <v>7.6879999999999882</v>
      </c>
      <c r="F124" s="19">
        <f t="shared" si="6"/>
        <v>4.6928410977634456E-2</v>
      </c>
      <c r="G124" s="4" t="s">
        <v>1225</v>
      </c>
      <c r="H124" s="4" t="str">
        <f t="shared" si="10"/>
        <v>000677</v>
      </c>
    </row>
    <row r="125" spans="1:8" x14ac:dyDescent="0.35">
      <c r="A125" s="28" t="s">
        <v>809</v>
      </c>
      <c r="B125" s="45" t="s">
        <v>825</v>
      </c>
      <c r="C125" s="14">
        <v>163.82400000000001</v>
      </c>
      <c r="D125" s="14">
        <v>171.512</v>
      </c>
      <c r="E125" s="14">
        <f t="shared" si="5"/>
        <v>7.6879999999999882</v>
      </c>
      <c r="F125" s="19">
        <f t="shared" si="6"/>
        <v>4.6928410977634456E-2</v>
      </c>
      <c r="G125" s="4" t="s">
        <v>1225</v>
      </c>
      <c r="H125" s="4" t="str">
        <f t="shared" si="10"/>
        <v>000678</v>
      </c>
    </row>
    <row r="126" spans="1:8" x14ac:dyDescent="0.35">
      <c r="A126" s="28" t="s">
        <v>810</v>
      </c>
      <c r="B126" s="45" t="s">
        <v>827</v>
      </c>
      <c r="C126" s="14">
        <v>166.60599999999999</v>
      </c>
      <c r="D126" s="14">
        <v>168.816</v>
      </c>
      <c r="E126" s="14">
        <f t="shared" si="5"/>
        <v>2.210000000000008</v>
      </c>
      <c r="F126" s="19">
        <f t="shared" si="6"/>
        <v>1.3264828397536751E-2</v>
      </c>
      <c r="G126" s="4" t="s">
        <v>1233</v>
      </c>
      <c r="H126" s="4" t="str">
        <f t="shared" si="10"/>
        <v>000679</v>
      </c>
    </row>
    <row r="127" spans="1:8" x14ac:dyDescent="0.35">
      <c r="A127" s="28" t="s">
        <v>811</v>
      </c>
      <c r="B127" s="45" t="s">
        <v>828</v>
      </c>
      <c r="C127" s="14">
        <v>150.35900000000001</v>
      </c>
      <c r="D127" s="14">
        <v>152.47399999999999</v>
      </c>
      <c r="E127" s="14">
        <f t="shared" si="5"/>
        <v>2.1149999999999807</v>
      </c>
      <c r="F127" s="19">
        <f t="shared" si="6"/>
        <v>1.4066334572589472E-2</v>
      </c>
      <c r="G127" s="4" t="s">
        <v>1234</v>
      </c>
      <c r="H127" s="4" t="str">
        <f t="shared" si="10"/>
        <v>000680</v>
      </c>
    </row>
    <row r="128" spans="1:8" x14ac:dyDescent="0.35">
      <c r="A128" s="28" t="s">
        <v>142</v>
      </c>
      <c r="B128" s="45" t="s">
        <v>143</v>
      </c>
      <c r="C128" s="14">
        <v>95.655000000000001</v>
      </c>
      <c r="D128" s="14">
        <v>97.588999999999999</v>
      </c>
      <c r="E128" s="14">
        <f t="shared" si="5"/>
        <v>1.9339999999999975</v>
      </c>
      <c r="F128" s="19">
        <f t="shared" si="6"/>
        <v>2.0218493544508886E-2</v>
      </c>
      <c r="G128" s="4" t="s">
        <v>1207</v>
      </c>
      <c r="H128" s="4" t="str">
        <f t="shared" si="10"/>
        <v>000682</v>
      </c>
    </row>
    <row r="129" spans="1:8" x14ac:dyDescent="0.35">
      <c r="A129" s="28" t="s">
        <v>144</v>
      </c>
      <c r="B129" s="45" t="s">
        <v>145</v>
      </c>
      <c r="C129" s="14">
        <v>132.202</v>
      </c>
      <c r="D129" s="14">
        <v>134.23099999999999</v>
      </c>
      <c r="E129" s="14">
        <f t="shared" si="5"/>
        <v>2.0289999999999964</v>
      </c>
      <c r="F129" s="19">
        <f t="shared" si="6"/>
        <v>1.5347725450447016E-2</v>
      </c>
      <c r="G129" s="4" t="s">
        <v>1210</v>
      </c>
      <c r="H129" s="4" t="str">
        <f t="shared" si="10"/>
        <v>000683</v>
      </c>
    </row>
    <row r="130" spans="1:8" x14ac:dyDescent="0.35">
      <c r="A130" s="28" t="s">
        <v>146</v>
      </c>
      <c r="B130" s="45" t="s">
        <v>147</v>
      </c>
      <c r="C130" s="14">
        <v>111.902</v>
      </c>
      <c r="D130" s="14">
        <v>113.931</v>
      </c>
      <c r="E130" s="14">
        <f t="shared" ref="E130:E193" si="11">D130-C130</f>
        <v>2.0289999999999964</v>
      </c>
      <c r="F130" s="19">
        <f t="shared" ref="F130:F193" si="12">E130/C130</f>
        <v>1.8131936873335565E-2</v>
      </c>
      <c r="G130" s="4" t="s">
        <v>1210</v>
      </c>
      <c r="H130" s="4" t="str">
        <f t="shared" si="10"/>
        <v>000685</v>
      </c>
    </row>
    <row r="131" spans="1:8" x14ac:dyDescent="0.35">
      <c r="A131" s="28" t="s">
        <v>148</v>
      </c>
      <c r="B131" s="45" t="s">
        <v>149</v>
      </c>
      <c r="C131" s="14">
        <v>109.12</v>
      </c>
      <c r="D131" s="14">
        <v>116.627</v>
      </c>
      <c r="E131" s="14">
        <f t="shared" si="11"/>
        <v>7.5069999999999908</v>
      </c>
      <c r="F131" s="19">
        <f t="shared" si="12"/>
        <v>6.879582111436941E-2</v>
      </c>
      <c r="G131" s="4" t="s">
        <v>1226</v>
      </c>
      <c r="H131" s="4" t="str">
        <f t="shared" si="10"/>
        <v>000687</v>
      </c>
    </row>
    <row r="132" spans="1:8" x14ac:dyDescent="0.35">
      <c r="A132" s="28" t="s">
        <v>150</v>
      </c>
      <c r="B132" s="45" t="s">
        <v>151</v>
      </c>
      <c r="C132" s="14">
        <v>95.655000000000001</v>
      </c>
      <c r="D132" s="14">
        <v>97.588999999999999</v>
      </c>
      <c r="E132" s="14">
        <f t="shared" si="11"/>
        <v>1.9339999999999975</v>
      </c>
      <c r="F132" s="19">
        <f t="shared" si="12"/>
        <v>2.0218493544508886E-2</v>
      </c>
      <c r="G132" s="4" t="s">
        <v>1207</v>
      </c>
      <c r="H132" s="4" t="str">
        <f t="shared" si="10"/>
        <v>000688</v>
      </c>
    </row>
    <row r="133" spans="1:8" x14ac:dyDescent="0.35">
      <c r="A133" s="28" t="s">
        <v>152</v>
      </c>
      <c r="B133" s="45" t="s">
        <v>153</v>
      </c>
      <c r="C133" s="14">
        <v>109.12</v>
      </c>
      <c r="D133" s="14">
        <v>116.627</v>
      </c>
      <c r="E133" s="14">
        <f t="shared" si="11"/>
        <v>7.5069999999999908</v>
      </c>
      <c r="F133" s="19">
        <f t="shared" si="12"/>
        <v>6.879582111436941E-2</v>
      </c>
      <c r="G133" s="4" t="s">
        <v>1226</v>
      </c>
      <c r="H133" s="4" t="str">
        <f t="shared" si="10"/>
        <v>000689</v>
      </c>
    </row>
    <row r="134" spans="1:8" x14ac:dyDescent="0.35">
      <c r="A134" s="28" t="s">
        <v>154</v>
      </c>
      <c r="B134" s="45" t="s">
        <v>155</v>
      </c>
      <c r="C134" s="14">
        <v>111.902</v>
      </c>
      <c r="D134" s="14">
        <v>113.931</v>
      </c>
      <c r="E134" s="14">
        <f t="shared" si="11"/>
        <v>2.0289999999999964</v>
      </c>
      <c r="F134" s="19">
        <f t="shared" si="12"/>
        <v>1.8131936873335565E-2</v>
      </c>
      <c r="G134" s="4" t="s">
        <v>1210</v>
      </c>
      <c r="H134" s="4" t="str">
        <f t="shared" si="10"/>
        <v>000691</v>
      </c>
    </row>
    <row r="135" spans="1:8" x14ac:dyDescent="0.35">
      <c r="A135" s="28" t="s">
        <v>156</v>
      </c>
      <c r="B135" s="45" t="s">
        <v>157</v>
      </c>
      <c r="C135" s="14">
        <v>111.902</v>
      </c>
      <c r="D135" s="14">
        <v>113.931</v>
      </c>
      <c r="E135" s="14">
        <f t="shared" si="11"/>
        <v>2.0289999999999964</v>
      </c>
      <c r="F135" s="19">
        <f t="shared" si="12"/>
        <v>1.8131936873335565E-2</v>
      </c>
      <c r="G135" s="4" t="s">
        <v>1210</v>
      </c>
      <c r="H135" s="4" t="str">
        <f t="shared" si="10"/>
        <v>000692</v>
      </c>
    </row>
    <row r="136" spans="1:8" x14ac:dyDescent="0.35">
      <c r="A136" s="28" t="s">
        <v>158</v>
      </c>
      <c r="B136" s="45" t="s">
        <v>159</v>
      </c>
      <c r="C136" s="14">
        <v>115.955</v>
      </c>
      <c r="D136" s="14">
        <v>117.889</v>
      </c>
      <c r="E136" s="14">
        <f t="shared" si="11"/>
        <v>1.9339999999999975</v>
      </c>
      <c r="F136" s="19">
        <f t="shared" si="12"/>
        <v>1.6678884049846902E-2</v>
      </c>
      <c r="G136" s="4" t="s">
        <v>1207</v>
      </c>
      <c r="H136" s="4" t="str">
        <f t="shared" si="10"/>
        <v>000695</v>
      </c>
    </row>
    <row r="137" spans="1:8" x14ac:dyDescent="0.35">
      <c r="A137" s="28" t="s">
        <v>160</v>
      </c>
      <c r="B137" s="45" t="s">
        <v>161</v>
      </c>
      <c r="C137" s="14">
        <v>95.655000000000001</v>
      </c>
      <c r="D137" s="14">
        <v>97.588999999999999</v>
      </c>
      <c r="E137" s="14">
        <f t="shared" si="11"/>
        <v>1.9339999999999975</v>
      </c>
      <c r="F137" s="19">
        <f t="shared" si="12"/>
        <v>2.0218493544508886E-2</v>
      </c>
      <c r="G137" s="4" t="s">
        <v>1207</v>
      </c>
      <c r="H137" s="4" t="str">
        <f t="shared" si="10"/>
        <v>000696</v>
      </c>
    </row>
    <row r="138" spans="1:8" x14ac:dyDescent="0.35">
      <c r="A138" s="28" t="s">
        <v>162</v>
      </c>
      <c r="B138" s="45" t="s">
        <v>1062</v>
      </c>
      <c r="C138" s="14">
        <v>145.655</v>
      </c>
      <c r="D138" s="14">
        <v>147.589</v>
      </c>
      <c r="E138" s="14">
        <f t="shared" si="11"/>
        <v>1.9339999999999975</v>
      </c>
      <c r="F138" s="19">
        <f t="shared" si="12"/>
        <v>1.3277951323332515E-2</v>
      </c>
      <c r="G138" s="4" t="s">
        <v>1207</v>
      </c>
      <c r="H138" s="4" t="str">
        <f t="shared" si="10"/>
        <v>000697</v>
      </c>
    </row>
    <row r="139" spans="1:8" x14ac:dyDescent="0.35">
      <c r="A139" s="29" t="s">
        <v>812</v>
      </c>
      <c r="B139" s="34" t="s">
        <v>822</v>
      </c>
      <c r="C139" s="16">
        <v>161.90199999999999</v>
      </c>
      <c r="D139" s="16">
        <v>159.68600000000001</v>
      </c>
      <c r="E139" s="16">
        <f t="shared" si="11"/>
        <v>-2.2159999999999798</v>
      </c>
      <c r="F139" s="27">
        <f t="shared" si="12"/>
        <v>-1.3687292312633445E-2</v>
      </c>
      <c r="G139" s="4" t="s">
        <v>1208</v>
      </c>
      <c r="H139" s="4" t="str">
        <f t="shared" si="10"/>
        <v>000700</v>
      </c>
    </row>
    <row r="140" spans="1:8" x14ac:dyDescent="0.35">
      <c r="A140" s="28" t="s">
        <v>163</v>
      </c>
      <c r="B140" s="45" t="s">
        <v>164</v>
      </c>
      <c r="C140" s="14">
        <v>118.922</v>
      </c>
      <c r="D140" s="14">
        <v>128.68100000000001</v>
      </c>
      <c r="E140" s="14">
        <f t="shared" si="11"/>
        <v>9.7590000000000146</v>
      </c>
      <c r="F140" s="19">
        <f t="shared" si="12"/>
        <v>8.2062192025024933E-2</v>
      </c>
      <c r="G140" s="4" t="s">
        <v>1230</v>
      </c>
      <c r="H140" s="4" t="str">
        <f t="shared" si="10"/>
        <v>000701</v>
      </c>
    </row>
    <row r="141" spans="1:8" x14ac:dyDescent="0.35">
      <c r="A141" s="28" t="s">
        <v>165</v>
      </c>
      <c r="B141" s="45" t="s">
        <v>166</v>
      </c>
      <c r="C141" s="14">
        <v>117.922</v>
      </c>
      <c r="D141" s="14">
        <v>127.681</v>
      </c>
      <c r="E141" s="14">
        <f t="shared" si="11"/>
        <v>9.7590000000000003</v>
      </c>
      <c r="F141" s="19">
        <f t="shared" si="12"/>
        <v>8.2758094333542517E-2</v>
      </c>
      <c r="G141" s="4" t="s">
        <v>1230</v>
      </c>
      <c r="H141" s="4" t="str">
        <f t="shared" si="10"/>
        <v>000702</v>
      </c>
    </row>
    <row r="142" spans="1:8" x14ac:dyDescent="0.35">
      <c r="A142" s="28" t="s">
        <v>167</v>
      </c>
      <c r="B142" s="45" t="s">
        <v>168</v>
      </c>
      <c r="C142" s="14">
        <v>118.922</v>
      </c>
      <c r="D142" s="14">
        <v>128.68100000000001</v>
      </c>
      <c r="E142" s="14">
        <f t="shared" si="11"/>
        <v>9.7590000000000146</v>
      </c>
      <c r="F142" s="19">
        <f t="shared" si="12"/>
        <v>8.2062192025024933E-2</v>
      </c>
      <c r="G142" s="4" t="s">
        <v>1230</v>
      </c>
      <c r="H142" s="4" t="str">
        <f t="shared" si="10"/>
        <v>000703</v>
      </c>
    </row>
    <row r="143" spans="1:8" x14ac:dyDescent="0.35">
      <c r="A143" s="28" t="s">
        <v>169</v>
      </c>
      <c r="B143" s="45" t="s">
        <v>1063</v>
      </c>
      <c r="C143" s="14">
        <v>118.922</v>
      </c>
      <c r="D143" s="14">
        <v>128.68100000000001</v>
      </c>
      <c r="E143" s="14">
        <f t="shared" si="11"/>
        <v>9.7590000000000146</v>
      </c>
      <c r="F143" s="19">
        <f t="shared" si="12"/>
        <v>8.2062192025024933E-2</v>
      </c>
      <c r="G143" s="4" t="s">
        <v>1230</v>
      </c>
      <c r="H143" s="4" t="str">
        <f t="shared" si="10"/>
        <v>000704</v>
      </c>
    </row>
    <row r="144" spans="1:8" x14ac:dyDescent="0.35">
      <c r="A144" s="28" t="s">
        <v>170</v>
      </c>
      <c r="B144" s="45" t="s">
        <v>1064</v>
      </c>
      <c r="C144" s="14">
        <v>117.922</v>
      </c>
      <c r="D144" s="14">
        <v>127.681</v>
      </c>
      <c r="E144" s="14">
        <f t="shared" si="11"/>
        <v>9.7590000000000003</v>
      </c>
      <c r="F144" s="19">
        <f t="shared" si="12"/>
        <v>8.2758094333542517E-2</v>
      </c>
      <c r="G144" s="4" t="s">
        <v>1230</v>
      </c>
      <c r="H144" s="4" t="str">
        <f t="shared" si="10"/>
        <v>000810</v>
      </c>
    </row>
    <row r="145" spans="1:8" x14ac:dyDescent="0.35">
      <c r="A145" s="28" t="s">
        <v>171</v>
      </c>
      <c r="B145" s="45" t="s">
        <v>172</v>
      </c>
      <c r="C145" s="14">
        <v>88.781000000000006</v>
      </c>
      <c r="D145" s="14">
        <v>90.774000000000001</v>
      </c>
      <c r="E145" s="14">
        <f t="shared" si="11"/>
        <v>1.992999999999995</v>
      </c>
      <c r="F145" s="19">
        <f t="shared" si="12"/>
        <v>2.2448496863067491E-2</v>
      </c>
      <c r="G145" s="4" t="s">
        <v>1212</v>
      </c>
      <c r="H145" s="4" t="str">
        <f t="shared" si="10"/>
        <v>000820</v>
      </c>
    </row>
    <row r="146" spans="1:8" x14ac:dyDescent="0.35">
      <c r="A146" s="28" t="s">
        <v>173</v>
      </c>
      <c r="B146" s="45" t="s">
        <v>174</v>
      </c>
      <c r="C146" s="14">
        <v>81.234999999999999</v>
      </c>
      <c r="D146" s="14">
        <v>83.168999999999997</v>
      </c>
      <c r="E146" s="14">
        <f t="shared" si="11"/>
        <v>1.9339999999999975</v>
      </c>
      <c r="F146" s="19">
        <f t="shared" si="12"/>
        <v>2.3807472148704347E-2</v>
      </c>
      <c r="G146" s="4" t="s">
        <v>1207</v>
      </c>
      <c r="H146" s="4" t="str">
        <f t="shared" si="10"/>
        <v>000821</v>
      </c>
    </row>
    <row r="147" spans="1:8" x14ac:dyDescent="0.35">
      <c r="A147" s="28" t="s">
        <v>175</v>
      </c>
      <c r="B147" s="45" t="s">
        <v>176</v>
      </c>
      <c r="C147" s="14">
        <v>97.352000000000004</v>
      </c>
      <c r="D147" s="14">
        <v>99.286000000000001</v>
      </c>
      <c r="E147" s="14">
        <f t="shared" si="11"/>
        <v>1.9339999999999975</v>
      </c>
      <c r="F147" s="19">
        <f t="shared" si="12"/>
        <v>1.9866053085709563E-2</v>
      </c>
      <c r="G147" s="4" t="s">
        <v>1207</v>
      </c>
      <c r="H147" s="4" t="str">
        <f t="shared" si="10"/>
        <v>000822</v>
      </c>
    </row>
    <row r="148" spans="1:8" x14ac:dyDescent="0.35">
      <c r="A148" s="28" t="s">
        <v>177</v>
      </c>
      <c r="B148" s="45" t="s">
        <v>942</v>
      </c>
      <c r="C148" s="14">
        <v>95.45</v>
      </c>
      <c r="D148" s="14">
        <v>97.445999999999998</v>
      </c>
      <c r="E148" s="14">
        <f t="shared" si="11"/>
        <v>1.9959999999999951</v>
      </c>
      <c r="F148" s="19">
        <f t="shared" si="12"/>
        <v>2.0911471974855895E-2</v>
      </c>
      <c r="G148" s="4" t="s">
        <v>1209</v>
      </c>
      <c r="H148" s="4" t="str">
        <f t="shared" si="10"/>
        <v>000824</v>
      </c>
    </row>
    <row r="149" spans="1:8" x14ac:dyDescent="0.35">
      <c r="A149" s="28" t="s">
        <v>178</v>
      </c>
      <c r="B149" s="45" t="s">
        <v>179</v>
      </c>
      <c r="C149" s="14">
        <v>96.917000000000002</v>
      </c>
      <c r="D149" s="14">
        <v>105.24</v>
      </c>
      <c r="E149" s="14">
        <f t="shared" si="11"/>
        <v>8.3229999999999933</v>
      </c>
      <c r="F149" s="19">
        <f t="shared" si="12"/>
        <v>8.5877606611843058E-2</v>
      </c>
      <c r="G149" s="4" t="s">
        <v>1231</v>
      </c>
      <c r="H149" s="4" t="str">
        <f t="shared" si="10"/>
        <v>000825</v>
      </c>
    </row>
    <row r="150" spans="1:8" x14ac:dyDescent="0.35">
      <c r="A150" s="28" t="s">
        <v>180</v>
      </c>
      <c r="B150" s="45" t="s">
        <v>181</v>
      </c>
      <c r="C150" s="14">
        <v>102.785</v>
      </c>
      <c r="D150" s="14">
        <v>111.11199999999999</v>
      </c>
      <c r="E150" s="14">
        <f t="shared" si="11"/>
        <v>8.3269999999999982</v>
      </c>
      <c r="F150" s="19">
        <f t="shared" si="12"/>
        <v>8.1013766600184833E-2</v>
      </c>
      <c r="G150" s="4" t="s">
        <v>1232</v>
      </c>
      <c r="H150" s="4" t="str">
        <f t="shared" si="10"/>
        <v>000826</v>
      </c>
    </row>
    <row r="151" spans="1:8" x14ac:dyDescent="0.35">
      <c r="A151" s="28" t="s">
        <v>182</v>
      </c>
      <c r="B151" s="45" t="s">
        <v>943</v>
      </c>
      <c r="C151" s="14">
        <v>100.852</v>
      </c>
      <c r="D151" s="14">
        <v>102.848</v>
      </c>
      <c r="E151" s="14">
        <f t="shared" si="11"/>
        <v>1.9959999999999951</v>
      </c>
      <c r="F151" s="19">
        <f t="shared" si="12"/>
        <v>1.9791377464006613E-2</v>
      </c>
      <c r="G151" s="4" t="s">
        <v>1209</v>
      </c>
      <c r="H151" s="4" t="str">
        <f t="shared" si="10"/>
        <v>000827</v>
      </c>
    </row>
    <row r="152" spans="1:8" x14ac:dyDescent="0.35">
      <c r="A152" s="28" t="s">
        <v>183</v>
      </c>
      <c r="B152" s="45" t="s">
        <v>184</v>
      </c>
      <c r="C152" s="14">
        <v>84.504999999999995</v>
      </c>
      <c r="D152" s="14">
        <v>86.123000000000005</v>
      </c>
      <c r="E152" s="14">
        <f t="shared" si="11"/>
        <v>1.6180000000000092</v>
      </c>
      <c r="F152" s="19">
        <f t="shared" si="12"/>
        <v>1.914679604757126E-2</v>
      </c>
      <c r="G152" s="4" t="s">
        <v>1223</v>
      </c>
      <c r="H152" s="4" t="str">
        <f t="shared" si="10"/>
        <v>000862</v>
      </c>
    </row>
    <row r="153" spans="1:8" x14ac:dyDescent="0.35">
      <c r="A153" s="28" t="s">
        <v>185</v>
      </c>
      <c r="B153" s="45" t="s">
        <v>1065</v>
      </c>
      <c r="C153" s="14">
        <v>118.898</v>
      </c>
      <c r="D153" s="14">
        <v>122.84</v>
      </c>
      <c r="E153" s="14">
        <f t="shared" si="11"/>
        <v>3.9420000000000073</v>
      </c>
      <c r="F153" s="19">
        <f t="shared" si="12"/>
        <v>3.3154468536056178E-2</v>
      </c>
      <c r="G153" s="4" t="s">
        <v>1229</v>
      </c>
      <c r="H153" s="4" t="str">
        <f t="shared" si="10"/>
        <v>000872</v>
      </c>
    </row>
    <row r="154" spans="1:8" x14ac:dyDescent="0.35">
      <c r="A154" s="28" t="s">
        <v>186</v>
      </c>
      <c r="B154" s="45" t="s">
        <v>944</v>
      </c>
      <c r="C154" s="14">
        <v>101.852</v>
      </c>
      <c r="D154" s="14">
        <v>103.848</v>
      </c>
      <c r="E154" s="14">
        <f t="shared" si="11"/>
        <v>1.9959999999999951</v>
      </c>
      <c r="F154" s="19">
        <f t="shared" si="12"/>
        <v>1.9597062404272819E-2</v>
      </c>
      <c r="G154" s="4" t="s">
        <v>1209</v>
      </c>
      <c r="H154" s="4" t="str">
        <f t="shared" si="10"/>
        <v>000874</v>
      </c>
    </row>
    <row r="155" spans="1:8" x14ac:dyDescent="0.35">
      <c r="A155" s="28" t="s">
        <v>187</v>
      </c>
      <c r="B155" s="45" t="s">
        <v>188</v>
      </c>
      <c r="C155" s="14">
        <v>103.785</v>
      </c>
      <c r="D155" s="14">
        <v>112.11199999999999</v>
      </c>
      <c r="E155" s="14">
        <f t="shared" si="11"/>
        <v>8.3269999999999982</v>
      </c>
      <c r="F155" s="19">
        <f t="shared" si="12"/>
        <v>8.023317435082139E-2</v>
      </c>
      <c r="G155" s="4" t="s">
        <v>1232</v>
      </c>
      <c r="H155" s="4" t="str">
        <f t="shared" ref="H155:H173" si="13">CONCATENATE("00",A156)</f>
        <v>000876</v>
      </c>
    </row>
    <row r="156" spans="1:8" x14ac:dyDescent="0.35">
      <c r="A156" s="28" t="s">
        <v>189</v>
      </c>
      <c r="B156" s="45" t="s">
        <v>945</v>
      </c>
      <c r="C156" s="14">
        <v>101.482</v>
      </c>
      <c r="D156" s="14">
        <v>103.47799999999999</v>
      </c>
      <c r="E156" s="14">
        <f t="shared" si="11"/>
        <v>1.9959999999999951</v>
      </c>
      <c r="F156" s="19">
        <f t="shared" si="12"/>
        <v>1.9668512642636086E-2</v>
      </c>
      <c r="G156" s="4" t="s">
        <v>1209</v>
      </c>
      <c r="H156" s="4" t="str">
        <f t="shared" si="13"/>
        <v>000878</v>
      </c>
    </row>
    <row r="157" spans="1:8" x14ac:dyDescent="0.35">
      <c r="A157" s="28" t="s">
        <v>190</v>
      </c>
      <c r="B157" s="45" t="s">
        <v>946</v>
      </c>
      <c r="C157" s="14">
        <v>101.852</v>
      </c>
      <c r="D157" s="14">
        <v>103.848</v>
      </c>
      <c r="E157" s="14">
        <f t="shared" si="11"/>
        <v>1.9959999999999951</v>
      </c>
      <c r="F157" s="19">
        <f t="shared" si="12"/>
        <v>1.9597062404272819E-2</v>
      </c>
      <c r="G157" s="4" t="s">
        <v>1209</v>
      </c>
      <c r="H157" s="4" t="str">
        <f t="shared" si="13"/>
        <v>000952</v>
      </c>
    </row>
    <row r="158" spans="1:8" x14ac:dyDescent="0.35">
      <c r="A158" s="28" t="s">
        <v>191</v>
      </c>
      <c r="B158" s="45" t="s">
        <v>1066</v>
      </c>
      <c r="C158" s="14">
        <v>95.45</v>
      </c>
      <c r="D158" s="14">
        <v>97.445999999999998</v>
      </c>
      <c r="E158" s="14">
        <f t="shared" si="11"/>
        <v>1.9959999999999951</v>
      </c>
      <c r="F158" s="19">
        <f t="shared" si="12"/>
        <v>2.0911471974855895E-2</v>
      </c>
      <c r="G158" s="4" t="s">
        <v>1209</v>
      </c>
      <c r="H158" s="4" t="str">
        <f t="shared" si="13"/>
        <v>001015</v>
      </c>
    </row>
    <row r="159" spans="1:8" x14ac:dyDescent="0.35">
      <c r="A159" s="28" t="s">
        <v>192</v>
      </c>
      <c r="B159" s="45" t="s">
        <v>1067</v>
      </c>
      <c r="C159" s="14">
        <v>107.453</v>
      </c>
      <c r="D159" s="14">
        <v>109.387</v>
      </c>
      <c r="E159" s="14">
        <f t="shared" si="11"/>
        <v>1.9339999999999975</v>
      </c>
      <c r="F159" s="19">
        <f t="shared" si="12"/>
        <v>1.799856681525874E-2</v>
      </c>
      <c r="G159" s="4" t="s">
        <v>1207</v>
      </c>
      <c r="H159" s="4" t="str">
        <f t="shared" si="13"/>
        <v>001016</v>
      </c>
    </row>
    <row r="160" spans="1:8" x14ac:dyDescent="0.35">
      <c r="A160" s="28" t="s">
        <v>193</v>
      </c>
      <c r="B160" s="45" t="s">
        <v>194</v>
      </c>
      <c r="C160" s="14">
        <v>100.655</v>
      </c>
      <c r="D160" s="14">
        <v>102.589</v>
      </c>
      <c r="E160" s="14">
        <f t="shared" si="11"/>
        <v>1.9339999999999975</v>
      </c>
      <c r="F160" s="19">
        <f t="shared" si="12"/>
        <v>1.9214147334956012E-2</v>
      </c>
      <c r="G160" s="4" t="s">
        <v>1207</v>
      </c>
      <c r="H160" s="4" t="str">
        <f t="shared" si="13"/>
        <v>001017</v>
      </c>
    </row>
    <row r="161" spans="1:8" x14ac:dyDescent="0.35">
      <c r="A161" s="28" t="s">
        <v>195</v>
      </c>
      <c r="B161" s="45" t="s">
        <v>1068</v>
      </c>
      <c r="C161" s="14">
        <v>107.453</v>
      </c>
      <c r="D161" s="14">
        <v>109.387</v>
      </c>
      <c r="E161" s="14">
        <f t="shared" si="11"/>
        <v>1.9339999999999975</v>
      </c>
      <c r="F161" s="19">
        <f t="shared" si="12"/>
        <v>1.799856681525874E-2</v>
      </c>
      <c r="G161" s="4" t="s">
        <v>1207</v>
      </c>
      <c r="H161" s="4" t="str">
        <f t="shared" si="13"/>
        <v>001018</v>
      </c>
    </row>
    <row r="162" spans="1:8" x14ac:dyDescent="0.35">
      <c r="A162" s="28" t="s">
        <v>196</v>
      </c>
      <c r="B162" s="45" t="s">
        <v>1069</v>
      </c>
      <c r="C162" s="14">
        <v>100.655</v>
      </c>
      <c r="D162" s="14">
        <v>102.589</v>
      </c>
      <c r="E162" s="14">
        <f t="shared" si="11"/>
        <v>1.9339999999999975</v>
      </c>
      <c r="F162" s="19">
        <f t="shared" si="12"/>
        <v>1.9214147334956012E-2</v>
      </c>
      <c r="G162" s="4" t="s">
        <v>1207</v>
      </c>
      <c r="H162" s="4" t="str">
        <f t="shared" si="13"/>
        <v>001350</v>
      </c>
    </row>
    <row r="163" spans="1:8" x14ac:dyDescent="0.35">
      <c r="A163" s="28" t="s">
        <v>197</v>
      </c>
      <c r="B163" s="45" t="s">
        <v>198</v>
      </c>
      <c r="C163" s="14">
        <v>60.570999999999998</v>
      </c>
      <c r="D163" s="14">
        <v>61.622999999999998</v>
      </c>
      <c r="E163" s="14">
        <f t="shared" si="11"/>
        <v>1.0519999999999996</v>
      </c>
      <c r="F163" s="19">
        <f t="shared" si="12"/>
        <v>1.736804741542982E-2</v>
      </c>
      <c r="G163" s="4" t="s">
        <v>1200</v>
      </c>
      <c r="H163" s="4" t="str">
        <f t="shared" si="13"/>
        <v>001351</v>
      </c>
    </row>
    <row r="164" spans="1:8" x14ac:dyDescent="0.35">
      <c r="A164" s="28" t="s">
        <v>199</v>
      </c>
      <c r="B164" s="45" t="s">
        <v>200</v>
      </c>
      <c r="C164" s="14">
        <v>53.024999999999999</v>
      </c>
      <c r="D164" s="14">
        <v>54.018000000000001</v>
      </c>
      <c r="E164" s="14">
        <f t="shared" si="11"/>
        <v>0.9930000000000021</v>
      </c>
      <c r="F164" s="19">
        <f t="shared" si="12"/>
        <v>1.8727015558698767E-2</v>
      </c>
      <c r="G164" s="4" t="s">
        <v>1197</v>
      </c>
      <c r="H164" s="4" t="str">
        <f t="shared" si="13"/>
        <v>001352</v>
      </c>
    </row>
    <row r="165" spans="1:8" x14ac:dyDescent="0.35">
      <c r="A165" s="28" t="s">
        <v>201</v>
      </c>
      <c r="B165" s="45" t="s">
        <v>1070</v>
      </c>
      <c r="C165" s="14">
        <v>64.63</v>
      </c>
      <c r="D165" s="14">
        <v>65.852999999999994</v>
      </c>
      <c r="E165" s="14">
        <f t="shared" si="11"/>
        <v>1.222999999999999</v>
      </c>
      <c r="F165" s="19">
        <f t="shared" si="12"/>
        <v>1.8923100727216449E-2</v>
      </c>
      <c r="G165" s="4" t="s">
        <v>1199</v>
      </c>
      <c r="H165" s="4" t="str">
        <f t="shared" si="13"/>
        <v>001353</v>
      </c>
    </row>
    <row r="166" spans="1:8" x14ac:dyDescent="0.35">
      <c r="A166" s="28" t="s">
        <v>202</v>
      </c>
      <c r="B166" s="45" t="s">
        <v>203</v>
      </c>
      <c r="C166" s="14">
        <v>59.302999999999997</v>
      </c>
      <c r="D166" s="14">
        <v>60.795999999999999</v>
      </c>
      <c r="E166" s="14">
        <f t="shared" si="11"/>
        <v>1.4930000000000021</v>
      </c>
      <c r="F166" s="19">
        <f t="shared" si="12"/>
        <v>2.5175792118442612E-2</v>
      </c>
      <c r="G166" s="4" t="s">
        <v>1198</v>
      </c>
      <c r="H166" s="4" t="str">
        <f t="shared" si="13"/>
        <v>001354</v>
      </c>
    </row>
    <row r="167" spans="1:8" x14ac:dyDescent="0.35">
      <c r="A167" s="28" t="s">
        <v>204</v>
      </c>
      <c r="B167" s="45" t="s">
        <v>205</v>
      </c>
      <c r="C167" s="14">
        <v>63.79</v>
      </c>
      <c r="D167" s="14">
        <v>65.087999999999994</v>
      </c>
      <c r="E167" s="14">
        <f t="shared" si="11"/>
        <v>1.2979999999999947</v>
      </c>
      <c r="F167" s="19">
        <f t="shared" si="12"/>
        <v>2.0348016930553294E-2</v>
      </c>
      <c r="G167" s="4" t="s">
        <v>1203</v>
      </c>
      <c r="H167" s="4" t="str">
        <f t="shared" si="13"/>
        <v>001355</v>
      </c>
    </row>
    <row r="168" spans="1:8" x14ac:dyDescent="0.35">
      <c r="A168" s="28" t="s">
        <v>206</v>
      </c>
      <c r="B168" s="45" t="s">
        <v>207</v>
      </c>
      <c r="C168" s="14">
        <v>57.921999999999997</v>
      </c>
      <c r="D168" s="14">
        <v>59.216000000000001</v>
      </c>
      <c r="E168" s="14">
        <f t="shared" si="11"/>
        <v>1.294000000000004</v>
      </c>
      <c r="F168" s="19">
        <f t="shared" si="12"/>
        <v>2.2340388798729398E-2</v>
      </c>
      <c r="G168" s="4" t="s">
        <v>1202</v>
      </c>
      <c r="H168" s="4" t="str">
        <f t="shared" si="13"/>
        <v>001356</v>
      </c>
    </row>
    <row r="169" spans="1:8" x14ac:dyDescent="0.35">
      <c r="A169" s="28" t="s">
        <v>208</v>
      </c>
      <c r="B169" s="45" t="s">
        <v>209</v>
      </c>
      <c r="C169" s="14">
        <v>56.515999999999998</v>
      </c>
      <c r="D169" s="14">
        <v>57.81</v>
      </c>
      <c r="E169" s="14">
        <f t="shared" si="11"/>
        <v>1.294000000000004</v>
      </c>
      <c r="F169" s="19">
        <f t="shared" si="12"/>
        <v>2.2896170995824264E-2</v>
      </c>
      <c r="G169" s="4" t="s">
        <v>1202</v>
      </c>
      <c r="H169" s="4" t="str">
        <f t="shared" si="13"/>
        <v>001357</v>
      </c>
    </row>
    <row r="170" spans="1:8" x14ac:dyDescent="0.35">
      <c r="A170" s="28" t="s">
        <v>210</v>
      </c>
      <c r="B170" s="45" t="s">
        <v>211</v>
      </c>
      <c r="C170" s="14">
        <v>64.061999999999998</v>
      </c>
      <c r="D170" s="14">
        <v>65.415000000000006</v>
      </c>
      <c r="E170" s="14">
        <f t="shared" si="11"/>
        <v>1.3530000000000086</v>
      </c>
      <c r="F170" s="19">
        <f t="shared" si="12"/>
        <v>2.1120164840311085E-2</v>
      </c>
      <c r="G170" s="4" t="s">
        <v>1201</v>
      </c>
      <c r="H170" s="4" t="str">
        <f t="shared" si="13"/>
        <v>001365</v>
      </c>
    </row>
    <row r="171" spans="1:8" x14ac:dyDescent="0.35">
      <c r="A171" s="28" t="s">
        <v>212</v>
      </c>
      <c r="B171" s="45" t="s">
        <v>213</v>
      </c>
      <c r="C171" s="14">
        <v>65.468000000000004</v>
      </c>
      <c r="D171" s="14">
        <v>66.820999999999998</v>
      </c>
      <c r="E171" s="14">
        <f t="shared" si="11"/>
        <v>1.3529999999999944</v>
      </c>
      <c r="F171" s="19">
        <f t="shared" si="12"/>
        <v>2.066658520193063E-2</v>
      </c>
      <c r="G171" s="4" t="s">
        <v>1201</v>
      </c>
      <c r="H171" s="4" t="str">
        <f t="shared" si="13"/>
        <v>001366</v>
      </c>
    </row>
    <row r="172" spans="1:8" x14ac:dyDescent="0.35">
      <c r="A172" s="28" t="s">
        <v>214</v>
      </c>
      <c r="B172" s="45" t="s">
        <v>215</v>
      </c>
      <c r="C172" s="14">
        <v>68.706999999999994</v>
      </c>
      <c r="D172" s="14">
        <v>76.088999999999999</v>
      </c>
      <c r="E172" s="14">
        <f t="shared" si="11"/>
        <v>7.382000000000005</v>
      </c>
      <c r="F172" s="19">
        <f t="shared" si="12"/>
        <v>0.10744174538256664</v>
      </c>
      <c r="G172" s="4" t="s">
        <v>1204</v>
      </c>
      <c r="H172" s="4" t="str">
        <f t="shared" si="13"/>
        <v>001370</v>
      </c>
    </row>
    <row r="173" spans="1:8" x14ac:dyDescent="0.35">
      <c r="A173" s="28" t="s">
        <v>216</v>
      </c>
      <c r="B173" s="45" t="s">
        <v>947</v>
      </c>
      <c r="C173" s="14">
        <v>86.376000000000005</v>
      </c>
      <c r="D173" s="14">
        <v>93.792000000000002</v>
      </c>
      <c r="E173" s="14">
        <f t="shared" si="11"/>
        <v>7.4159999999999968</v>
      </c>
      <c r="F173" s="19">
        <f t="shared" si="12"/>
        <v>8.5857182550708483E-2</v>
      </c>
      <c r="G173" s="4" t="s">
        <v>1135</v>
      </c>
      <c r="H173" s="4" t="str">
        <f t="shared" si="13"/>
        <v>001371</v>
      </c>
    </row>
    <row r="174" spans="1:8" x14ac:dyDescent="0.35">
      <c r="A174" s="28" t="s">
        <v>217</v>
      </c>
      <c r="B174" s="45" t="s">
        <v>948</v>
      </c>
      <c r="C174" s="14">
        <v>87.781999999999996</v>
      </c>
      <c r="D174" s="14">
        <v>95.197999999999993</v>
      </c>
      <c r="E174" s="14">
        <f t="shared" si="11"/>
        <v>7.4159999999999968</v>
      </c>
      <c r="F174" s="19">
        <f t="shared" si="12"/>
        <v>8.4482012257638212E-2</v>
      </c>
      <c r="G174" s="4" t="s">
        <v>1135</v>
      </c>
      <c r="H174" s="4" t="str">
        <f>CONCATENATE("00",A176)</f>
        <v>001383</v>
      </c>
    </row>
    <row r="175" spans="1:8" x14ac:dyDescent="0.35">
      <c r="A175" s="28" t="s">
        <v>1017</v>
      </c>
      <c r="B175" s="45" t="s">
        <v>1027</v>
      </c>
      <c r="C175" s="14">
        <v>121.45</v>
      </c>
      <c r="D175" s="14">
        <v>122.718</v>
      </c>
      <c r="E175" s="14">
        <f t="shared" si="11"/>
        <v>1.2680000000000007</v>
      </c>
      <c r="F175" s="19">
        <f t="shared" si="12"/>
        <v>1.0440510498147391E-2</v>
      </c>
      <c r="G175" s="4" t="s">
        <v>1137</v>
      </c>
    </row>
    <row r="176" spans="1:8" x14ac:dyDescent="0.35">
      <c r="A176" s="15" t="s">
        <v>877</v>
      </c>
      <c r="B176" s="34" t="s">
        <v>949</v>
      </c>
      <c r="C176" s="16">
        <v>159.767</v>
      </c>
      <c r="D176" s="16">
        <v>159.14400000000001</v>
      </c>
      <c r="E176" s="16">
        <f t="shared" si="11"/>
        <v>-0.62299999999999045</v>
      </c>
      <c r="F176" s="27">
        <f t="shared" si="12"/>
        <v>-3.8994285428154154E-3</v>
      </c>
      <c r="G176" s="4" t="s">
        <v>1182</v>
      </c>
    </row>
    <row r="177" spans="1:8" x14ac:dyDescent="0.35">
      <c r="A177" s="25">
        <v>1384</v>
      </c>
      <c r="B177" s="34" t="s">
        <v>950</v>
      </c>
      <c r="C177" s="16">
        <v>160.404</v>
      </c>
      <c r="D177" s="16">
        <v>159.57900000000001</v>
      </c>
      <c r="E177" s="16">
        <f t="shared" si="11"/>
        <v>-0.82499999999998863</v>
      </c>
      <c r="F177" s="27">
        <f t="shared" si="12"/>
        <v>-5.143263260267753E-3</v>
      </c>
      <c r="G177" s="4" t="s">
        <v>1151</v>
      </c>
    </row>
    <row r="178" spans="1:8" x14ac:dyDescent="0.35">
      <c r="A178" s="57" t="s">
        <v>878</v>
      </c>
      <c r="B178" s="34" t="s">
        <v>951</v>
      </c>
      <c r="C178" s="16">
        <v>177.328</v>
      </c>
      <c r="D178" s="16">
        <v>176.42500000000001</v>
      </c>
      <c r="E178" s="16">
        <f t="shared" si="11"/>
        <v>-0.90299999999999159</v>
      </c>
      <c r="F178" s="27">
        <f t="shared" si="12"/>
        <v>-5.0922584137868335E-3</v>
      </c>
      <c r="G178" s="4" t="s">
        <v>1153</v>
      </c>
      <c r="H178" s="4" t="str">
        <f>CONCATENATE("00",A188)</f>
        <v>001404</v>
      </c>
    </row>
    <row r="179" spans="1:8" x14ac:dyDescent="0.35">
      <c r="A179" s="28" t="s">
        <v>830</v>
      </c>
      <c r="B179" s="45" t="s">
        <v>831</v>
      </c>
      <c r="C179" s="14">
        <v>111.358</v>
      </c>
      <c r="D179" s="14">
        <v>113.242</v>
      </c>
      <c r="E179" s="14">
        <f t="shared" si="11"/>
        <v>1.8840000000000003</v>
      </c>
      <c r="F179" s="19">
        <f t="shared" si="12"/>
        <v>1.6918407298981666E-2</v>
      </c>
      <c r="G179" s="4" t="s">
        <v>1214</v>
      </c>
      <c r="H179" s="4" t="str">
        <f t="shared" ref="H179:H196" si="14">CONCATENATE("00",A180)</f>
        <v>001392</v>
      </c>
    </row>
    <row r="180" spans="1:8" x14ac:dyDescent="0.35">
      <c r="A180" s="28" t="s">
        <v>218</v>
      </c>
      <c r="B180" s="45" t="s">
        <v>219</v>
      </c>
      <c r="C180" s="14">
        <v>114.53700000000001</v>
      </c>
      <c r="D180" s="14">
        <v>116.286</v>
      </c>
      <c r="E180" s="14">
        <f t="shared" si="11"/>
        <v>1.7489999999999952</v>
      </c>
      <c r="F180" s="19">
        <f t="shared" si="12"/>
        <v>1.527017470337092E-2</v>
      </c>
      <c r="G180" s="4" t="s">
        <v>1215</v>
      </c>
      <c r="H180" s="4" t="str">
        <f t="shared" si="14"/>
        <v>001393</v>
      </c>
    </row>
    <row r="181" spans="1:8" x14ac:dyDescent="0.35">
      <c r="A181" s="29" t="s">
        <v>220</v>
      </c>
      <c r="B181" s="34" t="s">
        <v>1071</v>
      </c>
      <c r="C181" s="16">
        <v>149.03700000000001</v>
      </c>
      <c r="D181" s="16">
        <v>148.786</v>
      </c>
      <c r="E181" s="16">
        <f t="shared" si="11"/>
        <v>-0.25100000000000477</v>
      </c>
      <c r="F181" s="27">
        <f t="shared" si="12"/>
        <v>-1.6841455477499196E-3</v>
      </c>
      <c r="G181" s="4" t="s">
        <v>1216</v>
      </c>
      <c r="H181" s="4" t="str">
        <f t="shared" si="14"/>
        <v>001394</v>
      </c>
    </row>
    <row r="182" spans="1:8" x14ac:dyDescent="0.35">
      <c r="A182" s="28" t="s">
        <v>221</v>
      </c>
      <c r="B182" s="45" t="s">
        <v>1072</v>
      </c>
      <c r="C182" s="14">
        <v>153.72999999999999</v>
      </c>
      <c r="D182" s="14">
        <v>157.72999999999999</v>
      </c>
      <c r="E182" s="14">
        <f t="shared" si="11"/>
        <v>4</v>
      </c>
      <c r="F182" s="19">
        <f t="shared" si="12"/>
        <v>2.6019644831848047E-2</v>
      </c>
      <c r="G182" s="4" t="s">
        <v>1217</v>
      </c>
      <c r="H182" s="4" t="str">
        <f t="shared" si="14"/>
        <v>001395</v>
      </c>
    </row>
    <row r="183" spans="1:8" x14ac:dyDescent="0.35">
      <c r="A183" s="28" t="s">
        <v>222</v>
      </c>
      <c r="B183" s="45" t="s">
        <v>223</v>
      </c>
      <c r="C183" s="14">
        <v>114.53700000000001</v>
      </c>
      <c r="D183" s="14">
        <v>116.286</v>
      </c>
      <c r="E183" s="14">
        <f t="shared" si="11"/>
        <v>1.7489999999999952</v>
      </c>
      <c r="F183" s="19">
        <f t="shared" si="12"/>
        <v>1.527017470337092E-2</v>
      </c>
      <c r="G183" s="4" t="s">
        <v>1215</v>
      </c>
      <c r="H183" s="4" t="str">
        <f t="shared" si="14"/>
        <v>001396</v>
      </c>
    </row>
    <row r="184" spans="1:8" x14ac:dyDescent="0.35">
      <c r="A184" s="28" t="s">
        <v>224</v>
      </c>
      <c r="B184" s="45" t="s">
        <v>223</v>
      </c>
      <c r="C184" s="14">
        <v>114.53700000000001</v>
      </c>
      <c r="D184" s="14">
        <v>116.286</v>
      </c>
      <c r="E184" s="14">
        <f t="shared" si="11"/>
        <v>1.7489999999999952</v>
      </c>
      <c r="F184" s="19">
        <f t="shared" si="12"/>
        <v>1.527017470337092E-2</v>
      </c>
      <c r="G184" s="4" t="s">
        <v>1215</v>
      </c>
      <c r="H184" s="4" t="str">
        <f t="shared" si="14"/>
        <v>001399</v>
      </c>
    </row>
    <row r="185" spans="1:8" x14ac:dyDescent="0.35">
      <c r="A185" s="28" t="s">
        <v>225</v>
      </c>
      <c r="B185" s="45" t="s">
        <v>226</v>
      </c>
      <c r="C185" s="14">
        <v>161.32900000000001</v>
      </c>
      <c r="D185" s="14">
        <v>162.19800000000001</v>
      </c>
      <c r="E185" s="14">
        <f t="shared" si="11"/>
        <v>0.86899999999999977</v>
      </c>
      <c r="F185" s="19">
        <f t="shared" si="12"/>
        <v>5.3865083153059878E-3</v>
      </c>
      <c r="G185" s="4" t="s">
        <v>1143</v>
      </c>
      <c r="H185" s="4" t="str">
        <f t="shared" si="14"/>
        <v>001400</v>
      </c>
    </row>
    <row r="186" spans="1:8" x14ac:dyDescent="0.35">
      <c r="A186" s="28" t="s">
        <v>227</v>
      </c>
      <c r="B186" s="45" t="s">
        <v>228</v>
      </c>
      <c r="C186" s="14">
        <v>105.544</v>
      </c>
      <c r="D186" s="14">
        <v>106.613</v>
      </c>
      <c r="E186" s="14">
        <f t="shared" si="11"/>
        <v>1.0690000000000026</v>
      </c>
      <c r="F186" s="19">
        <f t="shared" si="12"/>
        <v>1.0128477222769676E-2</v>
      </c>
      <c r="G186" s="4" t="s">
        <v>1144</v>
      </c>
      <c r="H186" s="4" t="str">
        <f t="shared" si="14"/>
        <v>001402</v>
      </c>
    </row>
    <row r="187" spans="1:8" x14ac:dyDescent="0.35">
      <c r="A187" s="28" t="s">
        <v>229</v>
      </c>
      <c r="B187" s="45" t="s">
        <v>230</v>
      </c>
      <c r="C187" s="14">
        <v>105.544</v>
      </c>
      <c r="D187" s="14">
        <v>106.613</v>
      </c>
      <c r="E187" s="14">
        <f t="shared" si="11"/>
        <v>1.0690000000000026</v>
      </c>
      <c r="F187" s="19">
        <f t="shared" si="12"/>
        <v>1.0128477222769676E-2</v>
      </c>
      <c r="G187" s="4" t="s">
        <v>1144</v>
      </c>
      <c r="H187" s="4" t="str">
        <f t="shared" si="14"/>
        <v>001404</v>
      </c>
    </row>
    <row r="188" spans="1:8" x14ac:dyDescent="0.35">
      <c r="A188" s="28" t="s">
        <v>231</v>
      </c>
      <c r="B188" s="45" t="s">
        <v>232</v>
      </c>
      <c r="C188" s="14">
        <v>135.49799999999999</v>
      </c>
      <c r="D188" s="14">
        <v>136.44499999999999</v>
      </c>
      <c r="E188" s="14">
        <f t="shared" si="11"/>
        <v>0.94700000000000273</v>
      </c>
      <c r="F188" s="19">
        <f t="shared" si="12"/>
        <v>6.9890330484583003E-3</v>
      </c>
      <c r="G188" s="4" t="s">
        <v>1146</v>
      </c>
      <c r="H188" s="4" t="str">
        <f t="shared" si="14"/>
        <v>001405</v>
      </c>
    </row>
    <row r="189" spans="1:8" x14ac:dyDescent="0.35">
      <c r="A189" s="28" t="s">
        <v>233</v>
      </c>
      <c r="B189" s="45" t="s">
        <v>234</v>
      </c>
      <c r="C189" s="14">
        <v>91.799000000000007</v>
      </c>
      <c r="D189" s="14">
        <v>92.811000000000007</v>
      </c>
      <c r="E189" s="14">
        <f t="shared" si="11"/>
        <v>1.0120000000000005</v>
      </c>
      <c r="F189" s="19">
        <f t="shared" si="12"/>
        <v>1.1024085229686603E-2</v>
      </c>
      <c r="G189" s="4" t="s">
        <v>1148</v>
      </c>
      <c r="H189" s="4" t="str">
        <f t="shared" si="14"/>
        <v>001406</v>
      </c>
    </row>
    <row r="190" spans="1:8" x14ac:dyDescent="0.35">
      <c r="A190" s="28" t="s">
        <v>235</v>
      </c>
      <c r="B190" s="45" t="s">
        <v>236</v>
      </c>
      <c r="C190" s="14">
        <v>102.36499999999999</v>
      </c>
      <c r="D190" s="14">
        <v>103.569</v>
      </c>
      <c r="E190" s="14">
        <f t="shared" si="11"/>
        <v>1.2040000000000077</v>
      </c>
      <c r="F190" s="19">
        <f t="shared" si="12"/>
        <v>1.1761832657646732E-2</v>
      </c>
      <c r="G190" s="4" t="s">
        <v>1141</v>
      </c>
      <c r="H190" s="4" t="str">
        <f t="shared" si="14"/>
        <v>001407</v>
      </c>
    </row>
    <row r="191" spans="1:8" x14ac:dyDescent="0.35">
      <c r="A191" s="28" t="s">
        <v>237</v>
      </c>
      <c r="B191" s="45" t="s">
        <v>238</v>
      </c>
      <c r="C191" s="14">
        <v>146.65700000000001</v>
      </c>
      <c r="D191" s="14">
        <v>150.303</v>
      </c>
      <c r="E191" s="14">
        <f t="shared" si="11"/>
        <v>3.6459999999999866</v>
      </c>
      <c r="F191" s="19">
        <f t="shared" si="12"/>
        <v>2.4860729457168676E-2</v>
      </c>
      <c r="G191" s="4" t="s">
        <v>1154</v>
      </c>
      <c r="H191" s="4" t="str">
        <f t="shared" si="14"/>
        <v>001410</v>
      </c>
    </row>
    <row r="192" spans="1:8" x14ac:dyDescent="0.35">
      <c r="A192" s="28" t="s">
        <v>239</v>
      </c>
      <c r="B192" s="45" t="s">
        <v>240</v>
      </c>
      <c r="C192" s="14">
        <v>101.36499999999999</v>
      </c>
      <c r="D192" s="14">
        <v>102.569</v>
      </c>
      <c r="E192" s="14">
        <f t="shared" si="11"/>
        <v>1.2040000000000077</v>
      </c>
      <c r="F192" s="19">
        <f t="shared" si="12"/>
        <v>1.1877867113895406E-2</v>
      </c>
      <c r="G192" s="4" t="s">
        <v>1141</v>
      </c>
      <c r="H192" s="4" t="str">
        <f t="shared" si="14"/>
        <v>001411</v>
      </c>
    </row>
    <row r="193" spans="1:8" x14ac:dyDescent="0.35">
      <c r="A193" s="28" t="s">
        <v>241</v>
      </c>
      <c r="B193" s="45" t="s">
        <v>1073</v>
      </c>
      <c r="C193" s="14">
        <v>171.21700000000001</v>
      </c>
      <c r="D193" s="14">
        <v>175.63800000000001</v>
      </c>
      <c r="E193" s="14">
        <f t="shared" si="11"/>
        <v>4.4209999999999923</v>
      </c>
      <c r="F193" s="19">
        <f t="shared" si="12"/>
        <v>2.5821034126284143E-2</v>
      </c>
      <c r="G193" s="4" t="s">
        <v>1218</v>
      </c>
      <c r="H193" s="4" t="str">
        <f t="shared" si="14"/>
        <v>001412</v>
      </c>
    </row>
    <row r="194" spans="1:8" x14ac:dyDescent="0.35">
      <c r="A194" s="29" t="s">
        <v>242</v>
      </c>
      <c r="B194" s="34" t="s">
        <v>1074</v>
      </c>
      <c r="C194" s="16">
        <v>124.53700000000001</v>
      </c>
      <c r="D194" s="16">
        <v>123.473</v>
      </c>
      <c r="E194" s="16">
        <f t="shared" ref="E194:E257" si="15">D194-C194</f>
        <v>-1.0640000000000072</v>
      </c>
      <c r="F194" s="27">
        <f t="shared" ref="F194:F257" si="16">E194/C194</f>
        <v>-8.5436456635378001E-3</v>
      </c>
      <c r="G194" s="4" t="s">
        <v>1219</v>
      </c>
      <c r="H194" s="4" t="str">
        <f t="shared" si="14"/>
        <v>001413</v>
      </c>
    </row>
    <row r="195" spans="1:8" x14ac:dyDescent="0.35">
      <c r="A195" s="28" t="s">
        <v>243</v>
      </c>
      <c r="B195" s="45" t="s">
        <v>244</v>
      </c>
      <c r="C195" s="14">
        <v>87.62</v>
      </c>
      <c r="D195" s="14">
        <v>88.766999999999996</v>
      </c>
      <c r="E195" s="14">
        <f t="shared" si="15"/>
        <v>1.1469999999999914</v>
      </c>
      <c r="F195" s="19">
        <f t="shared" si="16"/>
        <v>1.3090618580232725E-2</v>
      </c>
      <c r="G195" s="4" t="s">
        <v>1147</v>
      </c>
      <c r="H195" s="4" t="str">
        <f t="shared" si="14"/>
        <v>001414</v>
      </c>
    </row>
    <row r="196" spans="1:8" x14ac:dyDescent="0.35">
      <c r="A196" s="28" t="s">
        <v>245</v>
      </c>
      <c r="B196" s="45" t="s">
        <v>246</v>
      </c>
      <c r="C196" s="14">
        <v>111.358</v>
      </c>
      <c r="D196" s="14">
        <v>113.242</v>
      </c>
      <c r="E196" s="14">
        <f t="shared" si="15"/>
        <v>1.8840000000000003</v>
      </c>
      <c r="F196" s="19">
        <f t="shared" si="16"/>
        <v>1.6918407298981666E-2</v>
      </c>
      <c r="G196" s="4" t="s">
        <v>1214</v>
      </c>
      <c r="H196" s="4" t="str">
        <f t="shared" si="14"/>
        <v>001417</v>
      </c>
    </row>
    <row r="197" spans="1:8" x14ac:dyDescent="0.35">
      <c r="A197" s="45" t="s">
        <v>879</v>
      </c>
      <c r="B197" s="45" t="s">
        <v>952</v>
      </c>
      <c r="C197" s="14">
        <v>178.23699999999999</v>
      </c>
      <c r="D197" s="14">
        <v>179.41800000000001</v>
      </c>
      <c r="E197" s="14">
        <f t="shared" si="15"/>
        <v>1.1810000000000116</v>
      </c>
      <c r="F197" s="19">
        <f t="shared" si="16"/>
        <v>6.6260091900111184E-3</v>
      </c>
      <c r="G197" s="4" t="s">
        <v>1149</v>
      </c>
      <c r="H197" s="4" t="str">
        <f>CONCATENATE("00",A207)</f>
        <v>001427</v>
      </c>
    </row>
    <row r="198" spans="1:8" x14ac:dyDescent="0.35">
      <c r="A198" s="28" t="s">
        <v>813</v>
      </c>
      <c r="B198" s="45" t="s">
        <v>823</v>
      </c>
      <c r="C198" s="14">
        <v>88.62</v>
      </c>
      <c r="D198" s="14">
        <v>89.766999999999996</v>
      </c>
      <c r="E198" s="14">
        <f t="shared" si="15"/>
        <v>1.1469999999999914</v>
      </c>
      <c r="F198" s="19">
        <f t="shared" si="16"/>
        <v>1.2942902279395072E-2</v>
      </c>
      <c r="G198" s="4" t="s">
        <v>1147</v>
      </c>
      <c r="H198" s="4" t="str">
        <f t="shared" ref="H198:H230" si="17">CONCATENATE("00",A199)</f>
        <v>001419</v>
      </c>
    </row>
    <row r="199" spans="1:8" x14ac:dyDescent="0.35">
      <c r="A199" s="28" t="s">
        <v>814</v>
      </c>
      <c r="B199" s="45" t="s">
        <v>824</v>
      </c>
      <c r="C199" s="14">
        <v>174.79300000000001</v>
      </c>
      <c r="D199" s="14">
        <v>176.69399999999999</v>
      </c>
      <c r="E199" s="14">
        <f t="shared" si="15"/>
        <v>1.900999999999982</v>
      </c>
      <c r="F199" s="19">
        <f t="shared" si="16"/>
        <v>1.0875721567797234E-2</v>
      </c>
      <c r="G199" s="4" t="s">
        <v>1220</v>
      </c>
      <c r="H199" s="4" t="str">
        <f t="shared" si="17"/>
        <v>001420</v>
      </c>
    </row>
    <row r="200" spans="1:8" x14ac:dyDescent="0.35">
      <c r="A200" s="28" t="s">
        <v>759</v>
      </c>
      <c r="B200" s="45" t="s">
        <v>768</v>
      </c>
      <c r="C200" s="14">
        <v>176.07599999999999</v>
      </c>
      <c r="D200" s="14">
        <v>177.11500000000001</v>
      </c>
      <c r="E200" s="14">
        <f t="shared" si="15"/>
        <v>1.0390000000000157</v>
      </c>
      <c r="F200" s="19">
        <f t="shared" si="16"/>
        <v>5.9008609918445205E-3</v>
      </c>
      <c r="G200" s="4" t="s">
        <v>1152</v>
      </c>
      <c r="H200" s="4" t="str">
        <f t="shared" si="17"/>
        <v>001421</v>
      </c>
    </row>
    <row r="201" spans="1:8" x14ac:dyDescent="0.35">
      <c r="A201" s="28" t="s">
        <v>760</v>
      </c>
      <c r="B201" s="45" t="s">
        <v>769</v>
      </c>
      <c r="C201" s="14">
        <v>178.578</v>
      </c>
      <c r="D201" s="14">
        <v>179.655</v>
      </c>
      <c r="E201" s="14">
        <f t="shared" si="15"/>
        <v>1.0769999999999982</v>
      </c>
      <c r="F201" s="19">
        <f t="shared" si="16"/>
        <v>6.0309780600073812E-3</v>
      </c>
      <c r="G201" s="4" t="s">
        <v>1150</v>
      </c>
      <c r="H201" s="4" t="str">
        <f t="shared" si="17"/>
        <v>001422</v>
      </c>
    </row>
    <row r="202" spans="1:8" x14ac:dyDescent="0.35">
      <c r="A202" s="28" t="s">
        <v>761</v>
      </c>
      <c r="B202" s="45" t="s">
        <v>770</v>
      </c>
      <c r="C202" s="14">
        <v>104.544</v>
      </c>
      <c r="D202" s="14">
        <v>105.613</v>
      </c>
      <c r="E202" s="14">
        <f t="shared" si="15"/>
        <v>1.0690000000000026</v>
      </c>
      <c r="F202" s="19">
        <f t="shared" si="16"/>
        <v>1.0225359657177864E-2</v>
      </c>
      <c r="G202" s="4" t="s">
        <v>1144</v>
      </c>
      <c r="H202" s="4" t="str">
        <f t="shared" si="17"/>
        <v>001423</v>
      </c>
    </row>
    <row r="203" spans="1:8" x14ac:dyDescent="0.35">
      <c r="A203" s="29" t="s">
        <v>762</v>
      </c>
      <c r="B203" s="34" t="s">
        <v>771</v>
      </c>
      <c r="C203" s="16">
        <v>174.149</v>
      </c>
      <c r="D203" s="16">
        <v>173.381</v>
      </c>
      <c r="E203" s="16">
        <f t="shared" si="15"/>
        <v>-0.76800000000000068</v>
      </c>
      <c r="F203" s="27">
        <f t="shared" si="16"/>
        <v>-4.4100167098289431E-3</v>
      </c>
      <c r="G203" s="4" t="s">
        <v>1155</v>
      </c>
      <c r="H203" s="4" t="str">
        <f t="shared" si="17"/>
        <v>001424</v>
      </c>
    </row>
    <row r="204" spans="1:8" x14ac:dyDescent="0.35">
      <c r="A204" s="28" t="s">
        <v>763</v>
      </c>
      <c r="B204" s="45" t="s">
        <v>772</v>
      </c>
      <c r="C204" s="14">
        <v>88.296999999999997</v>
      </c>
      <c r="D204" s="14">
        <v>89.271000000000001</v>
      </c>
      <c r="E204" s="14">
        <f t="shared" si="15"/>
        <v>0.97400000000000375</v>
      </c>
      <c r="F204" s="19">
        <f t="shared" si="16"/>
        <v>1.1030952353987154E-2</v>
      </c>
      <c r="G204" s="4" t="s">
        <v>1145</v>
      </c>
      <c r="H204" s="4" t="str">
        <f t="shared" si="17"/>
        <v>001425</v>
      </c>
    </row>
    <row r="205" spans="1:8" x14ac:dyDescent="0.35">
      <c r="A205" s="28" t="s">
        <v>764</v>
      </c>
      <c r="B205" s="45" t="s">
        <v>773</v>
      </c>
      <c r="C205" s="14">
        <v>89.296999999999997</v>
      </c>
      <c r="D205" s="14">
        <v>90.271000000000001</v>
      </c>
      <c r="E205" s="14">
        <f t="shared" si="15"/>
        <v>0.97400000000000375</v>
      </c>
      <c r="F205" s="19">
        <f t="shared" si="16"/>
        <v>1.0907421301947476E-2</v>
      </c>
      <c r="G205" s="4" t="s">
        <v>1145</v>
      </c>
      <c r="H205" s="4" t="str">
        <f t="shared" si="17"/>
        <v>001426</v>
      </c>
    </row>
    <row r="206" spans="1:8" x14ac:dyDescent="0.35">
      <c r="A206" s="28" t="s">
        <v>765</v>
      </c>
      <c r="B206" s="45" t="s">
        <v>774</v>
      </c>
      <c r="C206" s="14">
        <v>101.36499999999999</v>
      </c>
      <c r="D206" s="14">
        <v>102.569</v>
      </c>
      <c r="E206" s="14">
        <f t="shared" si="15"/>
        <v>1.2040000000000077</v>
      </c>
      <c r="F206" s="19">
        <f t="shared" si="16"/>
        <v>1.1877867113895406E-2</v>
      </c>
      <c r="G206" s="4" t="s">
        <v>1141</v>
      </c>
      <c r="H206" s="4" t="str">
        <f t="shared" si="17"/>
        <v>001427</v>
      </c>
    </row>
    <row r="207" spans="1:8" x14ac:dyDescent="0.35">
      <c r="A207" s="28" t="s">
        <v>766</v>
      </c>
      <c r="B207" s="45" t="s">
        <v>775</v>
      </c>
      <c r="C207" s="14">
        <v>101.36499999999999</v>
      </c>
      <c r="D207" s="14">
        <v>102.569</v>
      </c>
      <c r="E207" s="14">
        <f t="shared" si="15"/>
        <v>1.2040000000000077</v>
      </c>
      <c r="F207" s="19">
        <f t="shared" si="16"/>
        <v>1.1877867113895406E-2</v>
      </c>
      <c r="G207" s="4" t="s">
        <v>1141</v>
      </c>
      <c r="H207" s="4" t="str">
        <f t="shared" si="17"/>
        <v>001428</v>
      </c>
    </row>
    <row r="208" spans="1:8" x14ac:dyDescent="0.35">
      <c r="A208" s="28" t="s">
        <v>767</v>
      </c>
      <c r="B208" s="45" t="s">
        <v>1075</v>
      </c>
      <c r="C208" s="14">
        <v>104.544</v>
      </c>
      <c r="D208" s="14">
        <v>105.613</v>
      </c>
      <c r="E208" s="14">
        <f t="shared" si="15"/>
        <v>1.0690000000000026</v>
      </c>
      <c r="F208" s="19">
        <f t="shared" si="16"/>
        <v>1.0225359657177864E-2</v>
      </c>
      <c r="G208" s="4" t="s">
        <v>1144</v>
      </c>
      <c r="H208" s="4" t="str">
        <f t="shared" si="17"/>
        <v>001429</v>
      </c>
    </row>
    <row r="209" spans="1:8" x14ac:dyDescent="0.35">
      <c r="A209" s="28" t="s">
        <v>832</v>
      </c>
      <c r="B209" s="45" t="s">
        <v>953</v>
      </c>
      <c r="C209" s="14">
        <v>104.14100000000001</v>
      </c>
      <c r="D209" s="14">
        <v>105.55200000000001</v>
      </c>
      <c r="E209" s="14">
        <f t="shared" si="15"/>
        <v>1.4110000000000014</v>
      </c>
      <c r="F209" s="19">
        <f t="shared" si="16"/>
        <v>1.3548938458436171E-2</v>
      </c>
      <c r="G209" s="4" t="s">
        <v>1131</v>
      </c>
      <c r="H209" s="4" t="str">
        <f t="shared" si="17"/>
        <v>001430</v>
      </c>
    </row>
    <row r="210" spans="1:8" x14ac:dyDescent="0.35">
      <c r="A210" s="28" t="s">
        <v>833</v>
      </c>
      <c r="B210" s="45" t="s">
        <v>954</v>
      </c>
      <c r="C210" s="14">
        <v>105.14100000000001</v>
      </c>
      <c r="D210" s="14">
        <v>106.55200000000001</v>
      </c>
      <c r="E210" s="14">
        <f t="shared" si="15"/>
        <v>1.4110000000000014</v>
      </c>
      <c r="F210" s="19">
        <f t="shared" si="16"/>
        <v>1.3420073995872223E-2</v>
      </c>
      <c r="G210" s="4" t="s">
        <v>1131</v>
      </c>
      <c r="H210" s="4" t="str">
        <f t="shared" si="17"/>
        <v>001431</v>
      </c>
    </row>
    <row r="211" spans="1:8" x14ac:dyDescent="0.35">
      <c r="A211" s="28" t="s">
        <v>834</v>
      </c>
      <c r="B211" s="45" t="s">
        <v>835</v>
      </c>
      <c r="C211" s="14">
        <v>96.552000000000007</v>
      </c>
      <c r="D211" s="14">
        <v>97.900999999999996</v>
      </c>
      <c r="E211" s="14">
        <f t="shared" si="15"/>
        <v>1.3489999999999895</v>
      </c>
      <c r="F211" s="19">
        <f t="shared" si="16"/>
        <v>1.3971745795011904E-2</v>
      </c>
      <c r="G211" s="4" t="s">
        <v>1130</v>
      </c>
      <c r="H211" s="4" t="str">
        <f t="shared" si="17"/>
        <v>001432</v>
      </c>
    </row>
    <row r="212" spans="1:8" x14ac:dyDescent="0.35">
      <c r="A212" s="28" t="s">
        <v>836</v>
      </c>
      <c r="B212" s="45" t="s">
        <v>837</v>
      </c>
      <c r="C212" s="14">
        <v>88.093000000000004</v>
      </c>
      <c r="D212" s="14">
        <v>89.441999999999993</v>
      </c>
      <c r="E212" s="14">
        <f t="shared" si="15"/>
        <v>1.3489999999999895</v>
      </c>
      <c r="F212" s="19">
        <f t="shared" si="16"/>
        <v>1.5313362015142967E-2</v>
      </c>
      <c r="G212" s="4" t="s">
        <v>1130</v>
      </c>
      <c r="H212" s="4" t="str">
        <f t="shared" si="17"/>
        <v>001433</v>
      </c>
    </row>
    <row r="213" spans="1:8" x14ac:dyDescent="0.35">
      <c r="A213" s="28" t="s">
        <v>838</v>
      </c>
      <c r="B213" s="45" t="s">
        <v>955</v>
      </c>
      <c r="C213" s="14">
        <v>92.492999999999995</v>
      </c>
      <c r="D213" s="14">
        <v>93.903999999999996</v>
      </c>
      <c r="E213" s="14">
        <f t="shared" si="15"/>
        <v>1.4110000000000014</v>
      </c>
      <c r="F213" s="19">
        <f t="shared" si="16"/>
        <v>1.5255208502265052E-2</v>
      </c>
      <c r="G213" s="4" t="s">
        <v>1131</v>
      </c>
      <c r="H213" s="4" t="str">
        <f t="shared" si="17"/>
        <v>001434</v>
      </c>
    </row>
    <row r="214" spans="1:8" x14ac:dyDescent="0.35">
      <c r="A214" s="28" t="s">
        <v>839</v>
      </c>
      <c r="B214" s="45" t="s">
        <v>840</v>
      </c>
      <c r="C214" s="14">
        <v>103.62</v>
      </c>
      <c r="D214" s="14">
        <v>104.96899999999999</v>
      </c>
      <c r="E214" s="14">
        <f t="shared" si="15"/>
        <v>1.3489999999999895</v>
      </c>
      <c r="F214" s="19">
        <f t="shared" si="16"/>
        <v>1.3018722254390942E-2</v>
      </c>
      <c r="G214" s="4" t="s">
        <v>1130</v>
      </c>
      <c r="H214" s="4" t="str">
        <f t="shared" si="17"/>
        <v>001435</v>
      </c>
    </row>
    <row r="215" spans="1:8" x14ac:dyDescent="0.35">
      <c r="A215" s="28" t="s">
        <v>841</v>
      </c>
      <c r="B215" s="45" t="s">
        <v>842</v>
      </c>
      <c r="C215" s="14">
        <v>102.62</v>
      </c>
      <c r="D215" s="14">
        <v>103.96899999999999</v>
      </c>
      <c r="E215" s="14">
        <f t="shared" si="15"/>
        <v>1.3489999999999895</v>
      </c>
      <c r="F215" s="19">
        <f t="shared" si="16"/>
        <v>1.3145585655817476E-2</v>
      </c>
      <c r="G215" s="4" t="s">
        <v>1130</v>
      </c>
      <c r="H215" s="4" t="str">
        <f t="shared" si="17"/>
        <v>001436</v>
      </c>
    </row>
    <row r="216" spans="1:8" x14ac:dyDescent="0.35">
      <c r="A216" s="28" t="s">
        <v>843</v>
      </c>
      <c r="B216" s="45" t="s">
        <v>1076</v>
      </c>
      <c r="C216" s="14">
        <v>103.62</v>
      </c>
      <c r="D216" s="14">
        <v>104.96899999999999</v>
      </c>
      <c r="E216" s="14">
        <f t="shared" si="15"/>
        <v>1.3489999999999895</v>
      </c>
      <c r="F216" s="19">
        <f t="shared" si="16"/>
        <v>1.3018722254390942E-2</v>
      </c>
      <c r="G216" s="4" t="s">
        <v>1130</v>
      </c>
      <c r="H216" s="4" t="str">
        <f t="shared" si="17"/>
        <v>001437</v>
      </c>
    </row>
    <row r="217" spans="1:8" x14ac:dyDescent="0.35">
      <c r="A217" s="28" t="s">
        <v>844</v>
      </c>
      <c r="B217" s="45" t="s">
        <v>1077</v>
      </c>
      <c r="C217" s="14">
        <v>125.09</v>
      </c>
      <c r="D217" s="14">
        <v>126.43899999999999</v>
      </c>
      <c r="E217" s="14">
        <f t="shared" si="15"/>
        <v>1.3489999999999895</v>
      </c>
      <c r="F217" s="19">
        <f t="shared" si="16"/>
        <v>1.0784235350547521E-2</v>
      </c>
      <c r="G217" s="4" t="s">
        <v>1130</v>
      </c>
      <c r="H217" s="4" t="str">
        <f t="shared" si="17"/>
        <v>001438</v>
      </c>
    </row>
    <row r="218" spans="1:8" x14ac:dyDescent="0.35">
      <c r="A218" s="28" t="s">
        <v>845</v>
      </c>
      <c r="B218" s="45" t="s">
        <v>1078</v>
      </c>
      <c r="C218" s="14">
        <v>125.09</v>
      </c>
      <c r="D218" s="14">
        <v>126.43899999999999</v>
      </c>
      <c r="E218" s="14">
        <f t="shared" si="15"/>
        <v>1.3489999999999895</v>
      </c>
      <c r="F218" s="19">
        <f t="shared" si="16"/>
        <v>1.0784235350547521E-2</v>
      </c>
      <c r="G218" s="4" t="s">
        <v>1130</v>
      </c>
      <c r="H218" s="4" t="str">
        <f t="shared" si="17"/>
        <v>001439</v>
      </c>
    </row>
    <row r="219" spans="1:8" x14ac:dyDescent="0.35">
      <c r="A219" s="28" t="s">
        <v>846</v>
      </c>
      <c r="B219" s="45" t="s">
        <v>1079</v>
      </c>
      <c r="C219" s="14">
        <v>177.63800000000001</v>
      </c>
      <c r="D219" s="14">
        <v>179.619</v>
      </c>
      <c r="E219" s="14">
        <f t="shared" si="15"/>
        <v>1.9809999999999945</v>
      </c>
      <c r="F219" s="19">
        <f t="shared" si="16"/>
        <v>1.1151893176009606E-2</v>
      </c>
      <c r="G219" s="4" t="s">
        <v>1184</v>
      </c>
      <c r="H219" s="4" t="str">
        <f t="shared" si="17"/>
        <v>001440</v>
      </c>
    </row>
    <row r="220" spans="1:8" x14ac:dyDescent="0.35">
      <c r="A220" s="28" t="s">
        <v>847</v>
      </c>
      <c r="B220" s="45" t="s">
        <v>856</v>
      </c>
      <c r="C220" s="14">
        <v>103.62</v>
      </c>
      <c r="D220" s="14">
        <v>104.96899999999999</v>
      </c>
      <c r="E220" s="14">
        <f t="shared" si="15"/>
        <v>1.3489999999999895</v>
      </c>
      <c r="F220" s="19">
        <f t="shared" si="16"/>
        <v>1.3018722254390942E-2</v>
      </c>
      <c r="G220" s="4" t="s">
        <v>1130</v>
      </c>
      <c r="H220" s="4" t="str">
        <f t="shared" si="17"/>
        <v>001441</v>
      </c>
    </row>
    <row r="221" spans="1:8" x14ac:dyDescent="0.35">
      <c r="A221" s="28" t="s">
        <v>848</v>
      </c>
      <c r="B221" s="45" t="s">
        <v>849</v>
      </c>
      <c r="C221" s="14">
        <v>102.62</v>
      </c>
      <c r="D221" s="14">
        <v>103.96899999999999</v>
      </c>
      <c r="E221" s="14">
        <f t="shared" si="15"/>
        <v>1.3489999999999895</v>
      </c>
      <c r="F221" s="19">
        <f t="shared" si="16"/>
        <v>1.3145585655817476E-2</v>
      </c>
      <c r="G221" s="4" t="s">
        <v>1130</v>
      </c>
      <c r="H221" s="4" t="str">
        <f t="shared" si="17"/>
        <v>001442</v>
      </c>
    </row>
    <row r="222" spans="1:8" x14ac:dyDescent="0.35">
      <c r="A222" s="28" t="s">
        <v>850</v>
      </c>
      <c r="B222" s="45" t="s">
        <v>1080</v>
      </c>
      <c r="C222" s="14">
        <v>152.62</v>
      </c>
      <c r="D222" s="14">
        <v>153.96899999999999</v>
      </c>
      <c r="E222" s="14">
        <f t="shared" si="15"/>
        <v>1.3489999999999895</v>
      </c>
      <c r="F222" s="19">
        <f t="shared" si="16"/>
        <v>8.8389464028304915E-3</v>
      </c>
      <c r="G222" s="4" t="s">
        <v>1130</v>
      </c>
      <c r="H222" s="4" t="str">
        <f t="shared" si="17"/>
        <v>001443</v>
      </c>
    </row>
    <row r="223" spans="1:8" x14ac:dyDescent="0.35">
      <c r="A223" s="28" t="s">
        <v>851</v>
      </c>
      <c r="B223" s="45" t="s">
        <v>1081</v>
      </c>
      <c r="C223" s="14">
        <v>134.834</v>
      </c>
      <c r="D223" s="14">
        <v>140.27600000000001</v>
      </c>
      <c r="E223" s="14">
        <f t="shared" si="15"/>
        <v>5.4420000000000073</v>
      </c>
      <c r="F223" s="19">
        <f t="shared" si="16"/>
        <v>4.0360739872732448E-2</v>
      </c>
      <c r="G223" s="4" t="s">
        <v>1186</v>
      </c>
      <c r="H223" s="4" t="str">
        <f t="shared" si="17"/>
        <v>001444</v>
      </c>
    </row>
    <row r="224" spans="1:8" x14ac:dyDescent="0.35">
      <c r="A224" s="28" t="s">
        <v>852</v>
      </c>
      <c r="B224" s="45" t="s">
        <v>1082</v>
      </c>
      <c r="C224" s="14">
        <v>150.86699999999999</v>
      </c>
      <c r="D224" s="14">
        <v>154.38999999999999</v>
      </c>
      <c r="E224" s="14">
        <f t="shared" si="15"/>
        <v>3.5229999999999961</v>
      </c>
      <c r="F224" s="19">
        <f t="shared" si="16"/>
        <v>2.3351693876063E-2</v>
      </c>
      <c r="G224" s="4" t="s">
        <v>1185</v>
      </c>
      <c r="H224" s="4" t="str">
        <f t="shared" si="17"/>
        <v>001445</v>
      </c>
    </row>
    <row r="225" spans="1:8" x14ac:dyDescent="0.35">
      <c r="A225" s="28" t="s">
        <v>853</v>
      </c>
      <c r="B225" s="45" t="s">
        <v>1076</v>
      </c>
      <c r="C225" s="14">
        <v>103.62</v>
      </c>
      <c r="D225" s="14">
        <v>104.96899999999999</v>
      </c>
      <c r="E225" s="14">
        <f t="shared" si="15"/>
        <v>1.3489999999999895</v>
      </c>
      <c r="F225" s="19">
        <f t="shared" si="16"/>
        <v>1.3018722254390942E-2</v>
      </c>
      <c r="G225" s="4" t="s">
        <v>1130</v>
      </c>
      <c r="H225" s="4" t="str">
        <f t="shared" si="17"/>
        <v>001446</v>
      </c>
    </row>
    <row r="226" spans="1:8" x14ac:dyDescent="0.35">
      <c r="A226" s="28" t="s">
        <v>854</v>
      </c>
      <c r="B226" s="45" t="s">
        <v>1079</v>
      </c>
      <c r="C226" s="14">
        <v>177.63800000000001</v>
      </c>
      <c r="D226" s="14">
        <v>179.619</v>
      </c>
      <c r="E226" s="14">
        <f t="shared" si="15"/>
        <v>1.9809999999999945</v>
      </c>
      <c r="F226" s="19">
        <f t="shared" si="16"/>
        <v>1.1151893176009606E-2</v>
      </c>
      <c r="G226" s="4" t="s">
        <v>1184</v>
      </c>
      <c r="H226" s="4" t="str">
        <f t="shared" si="17"/>
        <v>001447</v>
      </c>
    </row>
    <row r="227" spans="1:8" s="40" customFormat="1" x14ac:dyDescent="0.35">
      <c r="A227" s="28" t="s">
        <v>855</v>
      </c>
      <c r="B227" s="45" t="s">
        <v>856</v>
      </c>
      <c r="C227" s="14">
        <v>103.62</v>
      </c>
      <c r="D227" s="14">
        <v>104.96899999999999</v>
      </c>
      <c r="E227" s="14">
        <f t="shared" si="15"/>
        <v>1.3489999999999895</v>
      </c>
      <c r="F227" s="19">
        <f t="shared" si="16"/>
        <v>1.3018722254390942E-2</v>
      </c>
      <c r="G227" s="4" t="s">
        <v>1130</v>
      </c>
      <c r="H227" s="4" t="str">
        <f t="shared" si="17"/>
        <v>001448</v>
      </c>
    </row>
    <row r="228" spans="1:8" s="40" customFormat="1" x14ac:dyDescent="0.35">
      <c r="A228" s="28" t="s">
        <v>857</v>
      </c>
      <c r="B228" s="45" t="s">
        <v>1083</v>
      </c>
      <c r="C228" s="14">
        <v>199.108</v>
      </c>
      <c r="D228" s="14">
        <v>201.089</v>
      </c>
      <c r="E228" s="14">
        <f t="shared" si="15"/>
        <v>1.9809999999999945</v>
      </c>
      <c r="F228" s="19">
        <f t="shared" si="16"/>
        <v>9.9493742089719877E-3</v>
      </c>
      <c r="G228" s="4" t="s">
        <v>1184</v>
      </c>
      <c r="H228" s="4" t="str">
        <f t="shared" si="17"/>
        <v>001449</v>
      </c>
    </row>
    <row r="229" spans="1:8" s="40" customFormat="1" x14ac:dyDescent="0.35">
      <c r="A229" s="28" t="s">
        <v>858</v>
      </c>
      <c r="B229" s="45" t="s">
        <v>859</v>
      </c>
      <c r="C229" s="14">
        <v>145.31800000000001</v>
      </c>
      <c r="D229" s="14">
        <v>146.74199999999999</v>
      </c>
      <c r="E229" s="14">
        <f t="shared" si="15"/>
        <v>1.4239999999999782</v>
      </c>
      <c r="F229" s="19">
        <f t="shared" si="16"/>
        <v>9.7991989980592779E-3</v>
      </c>
      <c r="G229" s="4" t="s">
        <v>1183</v>
      </c>
      <c r="H229" s="4" t="str">
        <f t="shared" si="17"/>
        <v>001450</v>
      </c>
    </row>
    <row r="230" spans="1:8" s="40" customFormat="1" x14ac:dyDescent="0.35">
      <c r="A230" s="28" t="s">
        <v>860</v>
      </c>
      <c r="B230" s="45" t="s">
        <v>1084</v>
      </c>
      <c r="C230" s="14">
        <v>172.62</v>
      </c>
      <c r="D230" s="14">
        <v>173.96899999999999</v>
      </c>
      <c r="E230" s="14">
        <f t="shared" si="15"/>
        <v>1.3489999999999895</v>
      </c>
      <c r="F230" s="19">
        <f t="shared" si="16"/>
        <v>7.8148534352913308E-3</v>
      </c>
      <c r="G230" s="4" t="s">
        <v>1130</v>
      </c>
      <c r="H230" s="4" t="str">
        <f t="shared" si="17"/>
        <v>001451</v>
      </c>
    </row>
    <row r="231" spans="1:8" s="40" customFormat="1" x14ac:dyDescent="0.35">
      <c r="A231" s="28" t="s">
        <v>861</v>
      </c>
      <c r="B231" s="45" t="s">
        <v>956</v>
      </c>
      <c r="C231" s="14">
        <v>93.492999999999995</v>
      </c>
      <c r="D231" s="14">
        <v>94.903999999999996</v>
      </c>
      <c r="E231" s="14">
        <f t="shared" si="15"/>
        <v>1.4110000000000014</v>
      </c>
      <c r="F231" s="19">
        <f t="shared" si="16"/>
        <v>1.509203897618005E-2</v>
      </c>
      <c r="G231" s="4" t="s">
        <v>1131</v>
      </c>
    </row>
    <row r="232" spans="1:8" x14ac:dyDescent="0.35">
      <c r="A232" s="28" t="s">
        <v>862</v>
      </c>
      <c r="B232" s="45" t="s">
        <v>1085</v>
      </c>
      <c r="C232" s="14">
        <v>88.992999999999995</v>
      </c>
      <c r="D232" s="14">
        <v>90.341999999999999</v>
      </c>
      <c r="E232" s="14">
        <f t="shared" si="15"/>
        <v>1.3490000000000038</v>
      </c>
      <c r="F232" s="19">
        <f t="shared" si="16"/>
        <v>1.5158495612014471E-2</v>
      </c>
      <c r="G232" s="4" t="s">
        <v>1130</v>
      </c>
      <c r="H232" s="40"/>
    </row>
    <row r="233" spans="1:8" x14ac:dyDescent="0.35">
      <c r="A233" s="28" t="s">
        <v>863</v>
      </c>
      <c r="B233" s="45" t="s">
        <v>1086</v>
      </c>
      <c r="C233" s="14">
        <v>88.992999999999995</v>
      </c>
      <c r="D233" s="14">
        <v>90.341999999999999</v>
      </c>
      <c r="E233" s="14">
        <f t="shared" si="15"/>
        <v>1.3490000000000038</v>
      </c>
      <c r="F233" s="19">
        <f t="shared" si="16"/>
        <v>1.5158495612014471E-2</v>
      </c>
      <c r="G233" s="4" t="s">
        <v>1130</v>
      </c>
      <c r="H233" s="40"/>
    </row>
    <row r="234" spans="1:8" x14ac:dyDescent="0.35">
      <c r="A234" s="28" t="s">
        <v>864</v>
      </c>
      <c r="B234" s="45" t="s">
        <v>1087</v>
      </c>
      <c r="C234" s="14">
        <v>88.992999999999995</v>
      </c>
      <c r="D234" s="14">
        <v>90.341999999999999</v>
      </c>
      <c r="E234" s="14">
        <f t="shared" si="15"/>
        <v>1.3490000000000038</v>
      </c>
      <c r="F234" s="19">
        <f t="shared" si="16"/>
        <v>1.5158495612014471E-2</v>
      </c>
      <c r="G234" s="4" t="s">
        <v>1130</v>
      </c>
      <c r="H234" s="40"/>
    </row>
    <row r="235" spans="1:8" x14ac:dyDescent="0.35">
      <c r="A235" s="28" t="s">
        <v>865</v>
      </c>
      <c r="B235" s="45" t="s">
        <v>1088</v>
      </c>
      <c r="C235" s="14">
        <v>92.492999999999995</v>
      </c>
      <c r="D235" s="14">
        <v>93.903999999999996</v>
      </c>
      <c r="E235" s="14">
        <f t="shared" si="15"/>
        <v>1.4110000000000014</v>
      </c>
      <c r="F235" s="19">
        <f t="shared" si="16"/>
        <v>1.5255208502265052E-2</v>
      </c>
      <c r="G235" s="4" t="s">
        <v>1131</v>
      </c>
      <c r="H235" s="40"/>
    </row>
    <row r="236" spans="1:8" x14ac:dyDescent="0.35">
      <c r="A236" s="28" t="s">
        <v>866</v>
      </c>
      <c r="B236" s="45" t="s">
        <v>1089</v>
      </c>
      <c r="C236" s="14">
        <v>89.992999999999995</v>
      </c>
      <c r="D236" s="14">
        <v>91.341999999999999</v>
      </c>
      <c r="E236" s="14">
        <f t="shared" si="15"/>
        <v>1.3490000000000038</v>
      </c>
      <c r="F236" s="19">
        <f t="shared" si="16"/>
        <v>1.4990054782038645E-2</v>
      </c>
      <c r="G236" s="4" t="s">
        <v>1130</v>
      </c>
      <c r="H236" s="4" t="str">
        <f t="shared" ref="H236:H242" si="18">CONCATENATE("00",A253)</f>
        <v>002794</v>
      </c>
    </row>
    <row r="237" spans="1:8" x14ac:dyDescent="0.35">
      <c r="A237" s="28" t="s">
        <v>867</v>
      </c>
      <c r="B237" s="45" t="s">
        <v>1090</v>
      </c>
      <c r="C237" s="14">
        <v>89.992999999999995</v>
      </c>
      <c r="D237" s="14">
        <v>91.341999999999999</v>
      </c>
      <c r="E237" s="14">
        <f t="shared" si="15"/>
        <v>1.3490000000000038</v>
      </c>
      <c r="F237" s="19">
        <f t="shared" si="16"/>
        <v>1.4990054782038645E-2</v>
      </c>
      <c r="G237" s="4" t="s">
        <v>1130</v>
      </c>
      <c r="H237" s="4" t="str">
        <f t="shared" si="18"/>
        <v>002795</v>
      </c>
    </row>
    <row r="238" spans="1:8" x14ac:dyDescent="0.35">
      <c r="A238" s="28" t="s">
        <v>868</v>
      </c>
      <c r="B238" s="45" t="s">
        <v>1091</v>
      </c>
      <c r="C238" s="14">
        <v>97.54</v>
      </c>
      <c r="D238" s="14">
        <v>98.950999999999993</v>
      </c>
      <c r="E238" s="14">
        <f t="shared" si="15"/>
        <v>1.4109999999999872</v>
      </c>
      <c r="F238" s="19">
        <f t="shared" si="16"/>
        <v>1.4465860159934254E-2</v>
      </c>
      <c r="G238" s="4" t="s">
        <v>1131</v>
      </c>
      <c r="H238" s="4" t="str">
        <f t="shared" si="18"/>
        <v>002800</v>
      </c>
    </row>
    <row r="239" spans="1:8" x14ac:dyDescent="0.35">
      <c r="A239" s="28" t="s">
        <v>869</v>
      </c>
      <c r="B239" s="45" t="s">
        <v>1092</v>
      </c>
      <c r="C239" s="14">
        <v>98.54</v>
      </c>
      <c r="D239" s="14">
        <v>99.950999999999993</v>
      </c>
      <c r="E239" s="14">
        <f t="shared" si="15"/>
        <v>1.4109999999999872</v>
      </c>
      <c r="F239" s="19">
        <f t="shared" si="16"/>
        <v>1.4319058250456537E-2</v>
      </c>
      <c r="G239" s="4" t="s">
        <v>1131</v>
      </c>
      <c r="H239" s="4" t="str">
        <f t="shared" si="18"/>
        <v>002801</v>
      </c>
    </row>
    <row r="240" spans="1:8" x14ac:dyDescent="0.35">
      <c r="A240" s="28" t="s">
        <v>870</v>
      </c>
      <c r="B240" s="45" t="s">
        <v>1093</v>
      </c>
      <c r="C240" s="14">
        <v>91.593000000000004</v>
      </c>
      <c r="D240" s="14">
        <v>93.004000000000005</v>
      </c>
      <c r="E240" s="14">
        <f t="shared" si="15"/>
        <v>1.4110000000000014</v>
      </c>
      <c r="F240" s="19">
        <f t="shared" si="16"/>
        <v>1.5405107377201329E-2</v>
      </c>
      <c r="G240" s="4" t="s">
        <v>1131</v>
      </c>
      <c r="H240" s="4" t="str">
        <f t="shared" si="18"/>
        <v>002802</v>
      </c>
    </row>
    <row r="241" spans="1:8" x14ac:dyDescent="0.35">
      <c r="A241" s="28" t="s">
        <v>871</v>
      </c>
      <c r="B241" s="45" t="s">
        <v>1094</v>
      </c>
      <c r="C241" s="14">
        <v>93.914000000000001</v>
      </c>
      <c r="D241" s="14">
        <v>95.387</v>
      </c>
      <c r="E241" s="14">
        <f t="shared" si="15"/>
        <v>1.472999999999999</v>
      </c>
      <c r="F241" s="19">
        <f t="shared" si="16"/>
        <v>1.5684562472048885E-2</v>
      </c>
      <c r="G241" s="4" t="s">
        <v>1136</v>
      </c>
      <c r="H241" s="4" t="str">
        <f t="shared" si="18"/>
        <v>002803</v>
      </c>
    </row>
    <row r="242" spans="1:8" x14ac:dyDescent="0.35">
      <c r="A242" s="45" t="s">
        <v>880</v>
      </c>
      <c r="B242" s="45" t="s">
        <v>1082</v>
      </c>
      <c r="C242" s="14">
        <v>150.86699999999999</v>
      </c>
      <c r="D242" s="14">
        <v>154.38999999999999</v>
      </c>
      <c r="E242" s="14">
        <f t="shared" si="15"/>
        <v>3.5229999999999961</v>
      </c>
      <c r="F242" s="19">
        <f t="shared" si="16"/>
        <v>2.3351693876063E-2</v>
      </c>
      <c r="G242" s="4" t="s">
        <v>1185</v>
      </c>
      <c r="H242" s="4" t="str">
        <f t="shared" si="18"/>
        <v>002805</v>
      </c>
    </row>
    <row r="243" spans="1:8" x14ac:dyDescent="0.35">
      <c r="A243" s="45" t="s">
        <v>998</v>
      </c>
      <c r="B243" s="45" t="s">
        <v>1095</v>
      </c>
      <c r="C243" s="14">
        <v>177.63800000000001</v>
      </c>
      <c r="D243" s="14">
        <v>179.619</v>
      </c>
      <c r="E243" s="14">
        <f t="shared" si="15"/>
        <v>1.9809999999999945</v>
      </c>
      <c r="F243" s="19">
        <f t="shared" si="16"/>
        <v>1.1151893176009606E-2</v>
      </c>
      <c r="G243" s="4" t="s">
        <v>1184</v>
      </c>
    </row>
    <row r="244" spans="1:8" x14ac:dyDescent="0.35">
      <c r="A244" s="46" t="s">
        <v>999</v>
      </c>
      <c r="B244" s="46" t="s">
        <v>1008</v>
      </c>
      <c r="C244" s="55">
        <v>127.069</v>
      </c>
      <c r="D244" s="55">
        <v>164.89099999999999</v>
      </c>
      <c r="E244" s="55">
        <f t="shared" si="15"/>
        <v>37.821999999999989</v>
      </c>
      <c r="F244" s="56">
        <f t="shared" si="16"/>
        <v>0.29764930864333544</v>
      </c>
      <c r="G244" s="4" t="s">
        <v>1221</v>
      </c>
    </row>
    <row r="245" spans="1:8" x14ac:dyDescent="0.35">
      <c r="A245" s="45" t="s">
        <v>1000</v>
      </c>
      <c r="B245" s="45" t="s">
        <v>1096</v>
      </c>
      <c r="C245" s="14">
        <v>130.24799999999999</v>
      </c>
      <c r="D245" s="14">
        <v>167.935</v>
      </c>
      <c r="E245" s="14">
        <f t="shared" si="15"/>
        <v>37.687000000000012</v>
      </c>
      <c r="F245" s="19">
        <f t="shared" si="16"/>
        <v>0.2893480130213133</v>
      </c>
      <c r="G245" s="4" t="s">
        <v>1222</v>
      </c>
    </row>
    <row r="246" spans="1:8" x14ac:dyDescent="0.35">
      <c r="A246" s="45" t="s">
        <v>1001</v>
      </c>
      <c r="B246" s="45" t="s">
        <v>1097</v>
      </c>
      <c r="C246" s="14">
        <v>114.53700000000001</v>
      </c>
      <c r="D246" s="14">
        <v>116.286</v>
      </c>
      <c r="E246" s="14">
        <f t="shared" si="15"/>
        <v>1.7489999999999952</v>
      </c>
      <c r="F246" s="19">
        <f t="shared" si="16"/>
        <v>1.527017470337092E-2</v>
      </c>
      <c r="G246" s="4" t="s">
        <v>1215</v>
      </c>
    </row>
    <row r="247" spans="1:8" x14ac:dyDescent="0.35">
      <c r="A247" s="45" t="s">
        <v>1018</v>
      </c>
      <c r="B247" s="45" t="s">
        <v>1028</v>
      </c>
      <c r="C247" s="14">
        <v>92.492999999999995</v>
      </c>
      <c r="D247" s="14">
        <v>93.903999999999996</v>
      </c>
      <c r="E247" s="14">
        <f t="shared" si="15"/>
        <v>1.4110000000000014</v>
      </c>
      <c r="F247" s="19">
        <f t="shared" si="16"/>
        <v>1.5255208502265052E-2</v>
      </c>
      <c r="G247" s="4" t="s">
        <v>1131</v>
      </c>
    </row>
    <row r="248" spans="1:8" x14ac:dyDescent="0.35">
      <c r="A248" s="45" t="s">
        <v>1019</v>
      </c>
      <c r="B248" s="45" t="s">
        <v>1098</v>
      </c>
      <c r="C248" s="14">
        <v>91.593000000000004</v>
      </c>
      <c r="D248" s="14">
        <v>93.004000000000005</v>
      </c>
      <c r="E248" s="14">
        <f t="shared" si="15"/>
        <v>1.4110000000000014</v>
      </c>
      <c r="F248" s="19">
        <f t="shared" si="16"/>
        <v>1.5405107377201329E-2</v>
      </c>
      <c r="G248" s="4" t="s">
        <v>1131</v>
      </c>
    </row>
    <row r="249" spans="1:8" x14ac:dyDescent="0.35">
      <c r="A249" s="45" t="s">
        <v>1035</v>
      </c>
      <c r="B249" s="45" t="s">
        <v>1099</v>
      </c>
      <c r="C249" s="14">
        <v>114.53700000000001</v>
      </c>
      <c r="D249" s="14">
        <v>116.286</v>
      </c>
      <c r="E249" s="14">
        <f t="shared" si="15"/>
        <v>1.7489999999999952</v>
      </c>
      <c r="F249" s="19">
        <f t="shared" si="16"/>
        <v>1.527017470337092E-2</v>
      </c>
      <c r="G249" s="4" t="s">
        <v>1235</v>
      </c>
      <c r="H249" s="4" t="str">
        <f t="shared" ref="H249:H287" si="19">CONCATENATE("00",A260)</f>
        <v>002806</v>
      </c>
    </row>
    <row r="250" spans="1:8" x14ac:dyDescent="0.35">
      <c r="A250" s="28" t="s">
        <v>247</v>
      </c>
      <c r="B250" s="45" t="s">
        <v>248</v>
      </c>
      <c r="C250" s="14">
        <v>97.075999999999993</v>
      </c>
      <c r="D250" s="14">
        <v>99.105000000000004</v>
      </c>
      <c r="E250" s="14">
        <f t="shared" si="15"/>
        <v>2.0290000000000106</v>
      </c>
      <c r="F250" s="19">
        <f t="shared" si="16"/>
        <v>2.0901149614734958E-2</v>
      </c>
      <c r="G250" s="4" t="s">
        <v>1210</v>
      </c>
      <c r="H250" s="4" t="str">
        <f t="shared" si="19"/>
        <v>002807</v>
      </c>
    </row>
    <row r="251" spans="1:8" x14ac:dyDescent="0.35">
      <c r="A251" s="28" t="s">
        <v>249</v>
      </c>
      <c r="B251" s="45" t="s">
        <v>250</v>
      </c>
      <c r="C251" s="14">
        <v>98.481999999999999</v>
      </c>
      <c r="D251" s="14">
        <v>100.511</v>
      </c>
      <c r="E251" s="14">
        <f t="shared" si="15"/>
        <v>2.0289999999999964</v>
      </c>
      <c r="F251" s="19">
        <f t="shared" si="16"/>
        <v>2.0602749741069397E-2</v>
      </c>
      <c r="G251" s="4" t="s">
        <v>1210</v>
      </c>
      <c r="H251" s="4" t="str">
        <f t="shared" si="19"/>
        <v>002823</v>
      </c>
    </row>
    <row r="252" spans="1:8" x14ac:dyDescent="0.35">
      <c r="A252" s="28" t="s">
        <v>251</v>
      </c>
      <c r="B252" s="45" t="s">
        <v>252</v>
      </c>
      <c r="C252" s="14">
        <v>98.481999999999999</v>
      </c>
      <c r="D252" s="14">
        <v>100.511</v>
      </c>
      <c r="E252" s="14">
        <f t="shared" si="15"/>
        <v>2.0289999999999964</v>
      </c>
      <c r="F252" s="19">
        <f t="shared" si="16"/>
        <v>2.0602749741069397E-2</v>
      </c>
      <c r="G252" s="4" t="s">
        <v>1210</v>
      </c>
      <c r="H252" s="4" t="str">
        <f t="shared" si="19"/>
        <v>002824</v>
      </c>
    </row>
    <row r="253" spans="1:8" x14ac:dyDescent="0.35">
      <c r="A253" s="28" t="s">
        <v>253</v>
      </c>
      <c r="B253" s="45" t="s">
        <v>254</v>
      </c>
      <c r="C253" s="14">
        <v>97.975999999999999</v>
      </c>
      <c r="D253" s="14">
        <v>100.005</v>
      </c>
      <c r="E253" s="14">
        <f t="shared" si="15"/>
        <v>2.0289999999999964</v>
      </c>
      <c r="F253" s="19">
        <f t="shared" si="16"/>
        <v>2.0709153262023317E-2</v>
      </c>
      <c r="G253" s="4" t="s">
        <v>1210</v>
      </c>
      <c r="H253" s="4" t="str">
        <f t="shared" si="19"/>
        <v>002826</v>
      </c>
    </row>
    <row r="254" spans="1:8" x14ac:dyDescent="0.35">
      <c r="A254" s="28" t="s">
        <v>255</v>
      </c>
      <c r="B254" s="45" t="s">
        <v>256</v>
      </c>
      <c r="C254" s="14">
        <v>98.481999999999999</v>
      </c>
      <c r="D254" s="14">
        <v>100.511</v>
      </c>
      <c r="E254" s="14">
        <f t="shared" si="15"/>
        <v>2.0289999999999964</v>
      </c>
      <c r="F254" s="19">
        <f t="shared" si="16"/>
        <v>2.0602749741069397E-2</v>
      </c>
      <c r="G254" s="4" t="s">
        <v>1210</v>
      </c>
      <c r="H254" s="4" t="str">
        <f t="shared" si="19"/>
        <v>002828</v>
      </c>
    </row>
    <row r="255" spans="1:8" x14ac:dyDescent="0.35">
      <c r="A255" s="28" t="s">
        <v>257</v>
      </c>
      <c r="B255" s="45" t="s">
        <v>258</v>
      </c>
      <c r="C255" s="14">
        <v>95.7</v>
      </c>
      <c r="D255" s="14">
        <v>103.20699999999999</v>
      </c>
      <c r="E255" s="14">
        <f t="shared" si="15"/>
        <v>7.5069999999999908</v>
      </c>
      <c r="F255" s="19">
        <f t="shared" si="16"/>
        <v>7.844305120167179E-2</v>
      </c>
      <c r="G255" s="4" t="s">
        <v>1226</v>
      </c>
      <c r="H255" s="4" t="str">
        <f t="shared" si="19"/>
        <v>002829</v>
      </c>
    </row>
    <row r="256" spans="1:8" x14ac:dyDescent="0.35">
      <c r="A256" s="28" t="s">
        <v>259</v>
      </c>
      <c r="B256" s="45" t="s">
        <v>260</v>
      </c>
      <c r="C256" s="14">
        <v>101.568</v>
      </c>
      <c r="D256" s="14">
        <v>109.07899999999999</v>
      </c>
      <c r="E256" s="14">
        <f t="shared" si="15"/>
        <v>7.5109999999999957</v>
      </c>
      <c r="F256" s="19">
        <f t="shared" si="16"/>
        <v>7.3950456836798947E-2</v>
      </c>
      <c r="G256" s="4" t="s">
        <v>1227</v>
      </c>
      <c r="H256" s="4" t="str">
        <f t="shared" si="19"/>
        <v>002840</v>
      </c>
    </row>
    <row r="257" spans="1:8" x14ac:dyDescent="0.35">
      <c r="A257" s="28" t="s">
        <v>261</v>
      </c>
      <c r="B257" s="45" t="s">
        <v>262</v>
      </c>
      <c r="C257" s="14">
        <v>95.7</v>
      </c>
      <c r="D257" s="14">
        <v>103.20699999999999</v>
      </c>
      <c r="E257" s="14">
        <f t="shared" si="15"/>
        <v>7.5069999999999908</v>
      </c>
      <c r="F257" s="19">
        <f t="shared" si="16"/>
        <v>7.844305120167179E-2</v>
      </c>
      <c r="G257" s="4" t="s">
        <v>1226</v>
      </c>
      <c r="H257" s="4" t="str">
        <f t="shared" si="19"/>
        <v>002841</v>
      </c>
    </row>
    <row r="258" spans="1:8" x14ac:dyDescent="0.35">
      <c r="A258" s="28" t="s">
        <v>263</v>
      </c>
      <c r="B258" s="45" t="s">
        <v>264</v>
      </c>
      <c r="C258" s="14">
        <v>95.7</v>
      </c>
      <c r="D258" s="14">
        <v>103.20699999999999</v>
      </c>
      <c r="E258" s="14">
        <f t="shared" ref="E258:E321" si="20">D258-C258</f>
        <v>7.5069999999999908</v>
      </c>
      <c r="F258" s="19">
        <f t="shared" ref="F258:F321" si="21">E258/C258</f>
        <v>7.844305120167179E-2</v>
      </c>
      <c r="G258" s="4" t="s">
        <v>1226</v>
      </c>
      <c r="H258" s="4" t="str">
        <f t="shared" si="19"/>
        <v>002870</v>
      </c>
    </row>
    <row r="259" spans="1:8" x14ac:dyDescent="0.35">
      <c r="A259" s="28" t="s">
        <v>265</v>
      </c>
      <c r="B259" s="45" t="s">
        <v>266</v>
      </c>
      <c r="C259" s="14">
        <v>111.81699999999999</v>
      </c>
      <c r="D259" s="14">
        <v>119.324</v>
      </c>
      <c r="E259" s="14">
        <f t="shared" si="20"/>
        <v>7.507000000000005</v>
      </c>
      <c r="F259" s="19">
        <f t="shared" si="21"/>
        <v>6.7136481930296879E-2</v>
      </c>
      <c r="G259" s="4" t="s">
        <v>1226</v>
      </c>
      <c r="H259" s="4" t="str">
        <f t="shared" si="19"/>
        <v>002872</v>
      </c>
    </row>
    <row r="260" spans="1:8" x14ac:dyDescent="0.35">
      <c r="A260" s="28" t="s">
        <v>267</v>
      </c>
      <c r="B260" s="45" t="s">
        <v>268</v>
      </c>
      <c r="C260" s="14">
        <v>101.568</v>
      </c>
      <c r="D260" s="14">
        <v>109.07899999999999</v>
      </c>
      <c r="E260" s="14">
        <f t="shared" si="20"/>
        <v>7.5109999999999957</v>
      </c>
      <c r="F260" s="19">
        <f t="shared" si="21"/>
        <v>7.3950456836798947E-2</v>
      </c>
      <c r="G260" s="4" t="s">
        <v>1227</v>
      </c>
      <c r="H260" s="4" t="str">
        <f t="shared" si="19"/>
        <v>002875</v>
      </c>
    </row>
    <row r="261" spans="1:8" x14ac:dyDescent="0.35">
      <c r="A261" s="28" t="s">
        <v>269</v>
      </c>
      <c r="B261" s="45" t="s">
        <v>270</v>
      </c>
      <c r="C261" s="14">
        <v>101.568</v>
      </c>
      <c r="D261" s="14">
        <v>109.07899999999999</v>
      </c>
      <c r="E261" s="14">
        <f t="shared" si="20"/>
        <v>7.5109999999999957</v>
      </c>
      <c r="F261" s="19">
        <f t="shared" si="21"/>
        <v>7.3950456836798947E-2</v>
      </c>
      <c r="G261" s="4" t="s">
        <v>1227</v>
      </c>
      <c r="H261" s="4" t="str">
        <f t="shared" si="19"/>
        <v>002876</v>
      </c>
    </row>
    <row r="262" spans="1:8" x14ac:dyDescent="0.35">
      <c r="A262" s="28" t="s">
        <v>271</v>
      </c>
      <c r="B262" s="45" t="s">
        <v>272</v>
      </c>
      <c r="C262" s="14">
        <v>81.234999999999999</v>
      </c>
      <c r="D262" s="14">
        <v>83.168999999999997</v>
      </c>
      <c r="E262" s="14">
        <f t="shared" si="20"/>
        <v>1.9339999999999975</v>
      </c>
      <c r="F262" s="19">
        <f t="shared" si="21"/>
        <v>2.3807472148704347E-2</v>
      </c>
      <c r="G262" s="4" t="s">
        <v>1207</v>
      </c>
      <c r="H262" s="4" t="str">
        <f t="shared" si="19"/>
        <v>002877</v>
      </c>
    </row>
    <row r="263" spans="1:8" x14ac:dyDescent="0.35">
      <c r="A263" s="28" t="s">
        <v>273</v>
      </c>
      <c r="B263" s="45" t="s">
        <v>274</v>
      </c>
      <c r="C263" s="14">
        <v>102.785</v>
      </c>
      <c r="D263" s="14">
        <v>111.11199999999999</v>
      </c>
      <c r="E263" s="14">
        <f t="shared" si="20"/>
        <v>8.3269999999999982</v>
      </c>
      <c r="F263" s="19">
        <f t="shared" si="21"/>
        <v>8.1013766600184833E-2</v>
      </c>
      <c r="G263" s="4" t="s">
        <v>1232</v>
      </c>
      <c r="H263" s="4" t="str">
        <f t="shared" si="19"/>
        <v>002878</v>
      </c>
    </row>
    <row r="264" spans="1:8" x14ac:dyDescent="0.35">
      <c r="A264" s="28" t="s">
        <v>275</v>
      </c>
      <c r="B264" s="45" t="s">
        <v>276</v>
      </c>
      <c r="C264" s="14">
        <v>97.352000000000004</v>
      </c>
      <c r="D264" s="14">
        <v>99.286000000000001</v>
      </c>
      <c r="E264" s="14">
        <f t="shared" si="20"/>
        <v>1.9339999999999975</v>
      </c>
      <c r="F264" s="19">
        <f t="shared" si="21"/>
        <v>1.9866053085709563E-2</v>
      </c>
      <c r="G264" s="4" t="s">
        <v>1207</v>
      </c>
      <c r="H264" s="4" t="str">
        <f t="shared" si="19"/>
        <v>002879</v>
      </c>
    </row>
    <row r="265" spans="1:8" x14ac:dyDescent="0.35">
      <c r="A265" s="28" t="s">
        <v>277</v>
      </c>
      <c r="B265" s="45" t="s">
        <v>278</v>
      </c>
      <c r="C265" s="14">
        <v>96.981999999999999</v>
      </c>
      <c r="D265" s="14">
        <v>98.915999999999997</v>
      </c>
      <c r="E265" s="14">
        <f t="shared" si="20"/>
        <v>1.9339999999999975</v>
      </c>
      <c r="F265" s="19">
        <f t="shared" si="21"/>
        <v>1.9941844878431023E-2</v>
      </c>
      <c r="G265" s="4" t="s">
        <v>1207</v>
      </c>
      <c r="H265" s="4" t="str">
        <f t="shared" si="19"/>
        <v>002880</v>
      </c>
    </row>
    <row r="266" spans="1:8" x14ac:dyDescent="0.35">
      <c r="A266" s="28" t="s">
        <v>279</v>
      </c>
      <c r="B266" s="45" t="s">
        <v>280</v>
      </c>
      <c r="C266" s="14">
        <v>102.785</v>
      </c>
      <c r="D266" s="14">
        <v>111.11199999999999</v>
      </c>
      <c r="E266" s="14">
        <f t="shared" si="20"/>
        <v>8.3269999999999982</v>
      </c>
      <c r="F266" s="19">
        <f t="shared" si="21"/>
        <v>8.1013766600184833E-2</v>
      </c>
      <c r="G266" s="4" t="s">
        <v>1232</v>
      </c>
      <c r="H266" s="4" t="str">
        <f t="shared" si="19"/>
        <v>002882</v>
      </c>
    </row>
    <row r="267" spans="1:8" x14ac:dyDescent="0.35">
      <c r="A267" s="28" t="s">
        <v>281</v>
      </c>
      <c r="B267" s="45" t="s">
        <v>282</v>
      </c>
      <c r="C267" s="14">
        <v>96.113</v>
      </c>
      <c r="D267" s="14">
        <v>97.510999999999996</v>
      </c>
      <c r="E267" s="14">
        <f t="shared" si="20"/>
        <v>1.3979999999999961</v>
      </c>
      <c r="F267" s="19">
        <f t="shared" si="21"/>
        <v>1.4545378876946886E-2</v>
      </c>
      <c r="G267" s="4" t="s">
        <v>1213</v>
      </c>
      <c r="H267" s="4" t="str">
        <f t="shared" si="19"/>
        <v>002923</v>
      </c>
    </row>
    <row r="268" spans="1:8" x14ac:dyDescent="0.35">
      <c r="A268" s="28" t="s">
        <v>283</v>
      </c>
      <c r="B268" s="45" t="s">
        <v>284</v>
      </c>
      <c r="C268" s="14">
        <v>96.113</v>
      </c>
      <c r="D268" s="14">
        <v>97.510999999999996</v>
      </c>
      <c r="E268" s="14">
        <f t="shared" si="20"/>
        <v>1.3979999999999961</v>
      </c>
      <c r="F268" s="19">
        <f t="shared" si="21"/>
        <v>1.4545378876946886E-2</v>
      </c>
      <c r="G268" s="4" t="s">
        <v>1213</v>
      </c>
      <c r="H268" s="4" t="str">
        <f t="shared" si="19"/>
        <v>002970</v>
      </c>
    </row>
    <row r="269" spans="1:8" x14ac:dyDescent="0.35">
      <c r="A269" s="28" t="s">
        <v>285</v>
      </c>
      <c r="B269" s="45" t="s">
        <v>286</v>
      </c>
      <c r="C269" s="14">
        <v>82.234999999999999</v>
      </c>
      <c r="D269" s="14">
        <v>84.168999999999997</v>
      </c>
      <c r="E269" s="14">
        <f t="shared" si="20"/>
        <v>1.9339999999999975</v>
      </c>
      <c r="F269" s="19">
        <f t="shared" si="21"/>
        <v>2.3517966802456346E-2</v>
      </c>
      <c r="G269" s="4" t="s">
        <v>1207</v>
      </c>
      <c r="H269" s="4" t="str">
        <f t="shared" si="19"/>
        <v>002980</v>
      </c>
    </row>
    <row r="270" spans="1:8" x14ac:dyDescent="0.35">
      <c r="A270" s="28" t="s">
        <v>287</v>
      </c>
      <c r="B270" s="45" t="s">
        <v>957</v>
      </c>
      <c r="C270" s="14">
        <v>101.852</v>
      </c>
      <c r="D270" s="14">
        <v>103.848</v>
      </c>
      <c r="E270" s="14">
        <f t="shared" si="20"/>
        <v>1.9959999999999951</v>
      </c>
      <c r="F270" s="19">
        <f t="shared" si="21"/>
        <v>1.9597062404272819E-2</v>
      </c>
      <c r="G270" s="4" t="s">
        <v>1209</v>
      </c>
      <c r="H270" s="4" t="str">
        <f t="shared" si="19"/>
        <v>002981</v>
      </c>
    </row>
    <row r="271" spans="1:8" x14ac:dyDescent="0.35">
      <c r="A271" s="28" t="s">
        <v>288</v>
      </c>
      <c r="B271" s="45" t="s">
        <v>289</v>
      </c>
      <c r="C271" s="14">
        <v>103.785</v>
      </c>
      <c r="D271" s="14">
        <v>112.11199999999999</v>
      </c>
      <c r="E271" s="14">
        <f t="shared" si="20"/>
        <v>8.3269999999999982</v>
      </c>
      <c r="F271" s="19">
        <f t="shared" si="21"/>
        <v>8.023317435082139E-2</v>
      </c>
      <c r="G271" s="4" t="s">
        <v>1232</v>
      </c>
      <c r="H271" s="4" t="str">
        <f t="shared" si="19"/>
        <v>002990</v>
      </c>
    </row>
    <row r="272" spans="1:8" x14ac:dyDescent="0.35">
      <c r="A272" s="28" t="s">
        <v>290</v>
      </c>
      <c r="B272" s="45" t="s">
        <v>958</v>
      </c>
      <c r="C272" s="14">
        <v>101.482</v>
      </c>
      <c r="D272" s="14">
        <v>103.47799999999999</v>
      </c>
      <c r="E272" s="14">
        <f t="shared" si="20"/>
        <v>1.9959999999999951</v>
      </c>
      <c r="F272" s="19">
        <f t="shared" si="21"/>
        <v>1.9668512642636086E-2</v>
      </c>
      <c r="G272" s="4" t="s">
        <v>1209</v>
      </c>
      <c r="H272" s="4" t="str">
        <f t="shared" si="19"/>
        <v>003000</v>
      </c>
    </row>
    <row r="273" spans="1:8" x14ac:dyDescent="0.35">
      <c r="A273" s="28" t="s">
        <v>291</v>
      </c>
      <c r="B273" s="45" t="s">
        <v>292</v>
      </c>
      <c r="C273" s="14">
        <v>82.234999999999999</v>
      </c>
      <c r="D273" s="14">
        <v>84.168999999999997</v>
      </c>
      <c r="E273" s="14">
        <f t="shared" si="20"/>
        <v>1.9339999999999975</v>
      </c>
      <c r="F273" s="19">
        <f t="shared" si="21"/>
        <v>2.3517966802456346E-2</v>
      </c>
      <c r="G273" s="4" t="s">
        <v>1207</v>
      </c>
      <c r="H273" s="4" t="str">
        <f t="shared" si="19"/>
        <v>003001</v>
      </c>
    </row>
    <row r="274" spans="1:8" x14ac:dyDescent="0.35">
      <c r="A274" s="28" t="s">
        <v>293</v>
      </c>
      <c r="B274" s="45" t="s">
        <v>294</v>
      </c>
      <c r="C274" s="14">
        <v>98.352000000000004</v>
      </c>
      <c r="D274" s="14">
        <v>100.286</v>
      </c>
      <c r="E274" s="14">
        <f t="shared" si="20"/>
        <v>1.9339999999999975</v>
      </c>
      <c r="F274" s="19">
        <f t="shared" si="21"/>
        <v>1.966406377094515E-2</v>
      </c>
      <c r="G274" s="4" t="s">
        <v>1207</v>
      </c>
      <c r="H274" s="4" t="str">
        <f t="shared" si="19"/>
        <v>003002</v>
      </c>
    </row>
    <row r="275" spans="1:8" x14ac:dyDescent="0.35">
      <c r="A275" s="28" t="s">
        <v>295</v>
      </c>
      <c r="B275" s="45" t="s">
        <v>296</v>
      </c>
      <c r="C275" s="14">
        <v>97.981999999999999</v>
      </c>
      <c r="D275" s="14">
        <v>99.915999999999997</v>
      </c>
      <c r="E275" s="14">
        <f t="shared" si="20"/>
        <v>1.9339999999999975</v>
      </c>
      <c r="F275" s="19">
        <f t="shared" si="21"/>
        <v>1.9738319283133611E-2</v>
      </c>
      <c r="G275" s="4" t="s">
        <v>1207</v>
      </c>
      <c r="H275" s="4" t="str">
        <f t="shared" si="19"/>
        <v>003010</v>
      </c>
    </row>
    <row r="276" spans="1:8" x14ac:dyDescent="0.35">
      <c r="A276" s="28" t="s">
        <v>297</v>
      </c>
      <c r="B276" s="45" t="s">
        <v>298</v>
      </c>
      <c r="C276" s="14">
        <v>94.7</v>
      </c>
      <c r="D276" s="14">
        <v>102.20699999999999</v>
      </c>
      <c r="E276" s="14">
        <f t="shared" si="20"/>
        <v>7.5069999999999908</v>
      </c>
      <c r="F276" s="19">
        <f t="shared" si="21"/>
        <v>7.9271383315733801E-2</v>
      </c>
      <c r="G276" s="4" t="s">
        <v>1226</v>
      </c>
      <c r="H276" s="4" t="str">
        <f t="shared" si="19"/>
        <v>003011</v>
      </c>
    </row>
    <row r="277" spans="1:8" x14ac:dyDescent="0.35">
      <c r="A277" s="28" t="s">
        <v>299</v>
      </c>
      <c r="B277" s="45" t="s">
        <v>300</v>
      </c>
      <c r="C277" s="14">
        <v>94.7</v>
      </c>
      <c r="D277" s="14">
        <v>102.20699999999999</v>
      </c>
      <c r="E277" s="14">
        <f t="shared" si="20"/>
        <v>7.5069999999999908</v>
      </c>
      <c r="F277" s="19">
        <f t="shared" si="21"/>
        <v>7.9271383315733801E-2</v>
      </c>
      <c r="G277" s="4" t="s">
        <v>1226</v>
      </c>
      <c r="H277" s="4" t="str">
        <f t="shared" si="19"/>
        <v>003012</v>
      </c>
    </row>
    <row r="278" spans="1:8" x14ac:dyDescent="0.35">
      <c r="A278" s="28" t="s">
        <v>301</v>
      </c>
      <c r="B278" s="45" t="s">
        <v>1100</v>
      </c>
      <c r="C278" s="14">
        <v>104.345</v>
      </c>
      <c r="D278" s="14">
        <v>106.256</v>
      </c>
      <c r="E278" s="14">
        <f t="shared" si="20"/>
        <v>1.9110000000000014</v>
      </c>
      <c r="F278" s="19">
        <f t="shared" si="21"/>
        <v>1.8314246010829472E-2</v>
      </c>
      <c r="G278" s="4" t="s">
        <v>1224</v>
      </c>
      <c r="H278" s="4" t="str">
        <f t="shared" si="19"/>
        <v>003273</v>
      </c>
    </row>
    <row r="279" spans="1:8" x14ac:dyDescent="0.35">
      <c r="A279" s="28" t="s">
        <v>302</v>
      </c>
      <c r="B279" s="45" t="s">
        <v>303</v>
      </c>
      <c r="C279" s="14">
        <v>96.113</v>
      </c>
      <c r="D279" s="14">
        <v>97.510999999999996</v>
      </c>
      <c r="E279" s="14">
        <f t="shared" si="20"/>
        <v>1.3979999999999961</v>
      </c>
      <c r="F279" s="19">
        <f t="shared" si="21"/>
        <v>1.4545378876946886E-2</v>
      </c>
      <c r="G279" s="4" t="s">
        <v>1213</v>
      </c>
      <c r="H279" s="4" t="str">
        <f t="shared" si="19"/>
        <v>003274</v>
      </c>
    </row>
    <row r="280" spans="1:8" x14ac:dyDescent="0.35">
      <c r="A280" s="28" t="s">
        <v>304</v>
      </c>
      <c r="B280" s="45" t="s">
        <v>305</v>
      </c>
      <c r="C280" s="14">
        <v>98.481999999999999</v>
      </c>
      <c r="D280" s="14">
        <v>100.511</v>
      </c>
      <c r="E280" s="14">
        <f t="shared" si="20"/>
        <v>2.0289999999999964</v>
      </c>
      <c r="F280" s="19">
        <f t="shared" si="21"/>
        <v>2.0602749741069397E-2</v>
      </c>
      <c r="G280" s="4" t="s">
        <v>1210</v>
      </c>
      <c r="H280" s="4" t="str">
        <f t="shared" si="19"/>
        <v>003275</v>
      </c>
    </row>
    <row r="281" spans="1:8" x14ac:dyDescent="0.35">
      <c r="A281" s="28" t="s">
        <v>306</v>
      </c>
      <c r="B281" s="45" t="s">
        <v>1101</v>
      </c>
      <c r="C281" s="14">
        <v>98.481999999999999</v>
      </c>
      <c r="D281" s="14">
        <v>100.511</v>
      </c>
      <c r="E281" s="14">
        <f t="shared" si="20"/>
        <v>2.0289999999999964</v>
      </c>
      <c r="F281" s="19">
        <f t="shared" si="21"/>
        <v>2.0602749741069397E-2</v>
      </c>
      <c r="G281" s="4" t="s">
        <v>1210</v>
      </c>
      <c r="H281" s="4" t="str">
        <f t="shared" si="19"/>
        <v>004195</v>
      </c>
    </row>
    <row r="282" spans="1:8" x14ac:dyDescent="0.35">
      <c r="A282" s="28" t="s">
        <v>307</v>
      </c>
      <c r="B282" s="45" t="s">
        <v>308</v>
      </c>
      <c r="C282" s="14">
        <v>95.7</v>
      </c>
      <c r="D282" s="14">
        <v>103.20699999999999</v>
      </c>
      <c r="E282" s="14">
        <f t="shared" si="20"/>
        <v>7.5069999999999908</v>
      </c>
      <c r="F282" s="19">
        <f t="shared" si="21"/>
        <v>7.844305120167179E-2</v>
      </c>
      <c r="G282" s="4" t="s">
        <v>1226</v>
      </c>
      <c r="H282" s="4" t="str">
        <f t="shared" si="19"/>
        <v>004196</v>
      </c>
    </row>
    <row r="283" spans="1:8" s="40" customFormat="1" x14ac:dyDescent="0.35">
      <c r="A283" s="28" t="s">
        <v>309</v>
      </c>
      <c r="B283" s="45" t="s">
        <v>310</v>
      </c>
      <c r="C283" s="14">
        <v>83.828000000000003</v>
      </c>
      <c r="D283" s="14">
        <v>84.63</v>
      </c>
      <c r="E283" s="14">
        <f t="shared" si="20"/>
        <v>0.8019999999999925</v>
      </c>
      <c r="F283" s="19">
        <f t="shared" si="21"/>
        <v>9.5672090470963461E-3</v>
      </c>
      <c r="G283" s="4" t="s">
        <v>1205</v>
      </c>
      <c r="H283" s="4" t="str">
        <f t="shared" si="19"/>
        <v>004197</v>
      </c>
    </row>
    <row r="284" spans="1:8" x14ac:dyDescent="0.35">
      <c r="A284" s="28" t="s">
        <v>311</v>
      </c>
      <c r="B284" s="45" t="s">
        <v>312</v>
      </c>
      <c r="C284" s="14">
        <v>83.828000000000003</v>
      </c>
      <c r="D284" s="14">
        <v>84.63</v>
      </c>
      <c r="E284" s="14">
        <f t="shared" si="20"/>
        <v>0.8019999999999925</v>
      </c>
      <c r="F284" s="19">
        <f t="shared" si="21"/>
        <v>9.5672090470963461E-3</v>
      </c>
      <c r="G284" s="4" t="s">
        <v>1205</v>
      </c>
      <c r="H284" s="4" t="str">
        <f t="shared" si="19"/>
        <v>004198</v>
      </c>
    </row>
    <row r="285" spans="1:8" x14ac:dyDescent="0.35">
      <c r="A285" s="28" t="s">
        <v>313</v>
      </c>
      <c r="B285" s="45" t="s">
        <v>314</v>
      </c>
      <c r="C285" s="14">
        <v>83.828000000000003</v>
      </c>
      <c r="D285" s="14">
        <v>84.63</v>
      </c>
      <c r="E285" s="14">
        <f t="shared" si="20"/>
        <v>0.8019999999999925</v>
      </c>
      <c r="F285" s="19">
        <f t="shared" si="21"/>
        <v>9.5672090470963461E-3</v>
      </c>
      <c r="G285" s="4" t="s">
        <v>1205</v>
      </c>
      <c r="H285" s="4" t="str">
        <f t="shared" si="19"/>
        <v>004199</v>
      </c>
    </row>
    <row r="286" spans="1:8" x14ac:dyDescent="0.35">
      <c r="A286" s="28" t="s">
        <v>315</v>
      </c>
      <c r="B286" s="45" t="s">
        <v>316</v>
      </c>
      <c r="C286" s="14">
        <v>83.415000000000006</v>
      </c>
      <c r="D286" s="14">
        <v>90.325999999999993</v>
      </c>
      <c r="E286" s="14">
        <f t="shared" si="20"/>
        <v>6.9109999999999872</v>
      </c>
      <c r="F286" s="19">
        <f t="shared" si="21"/>
        <v>8.2850806209914127E-2</v>
      </c>
      <c r="G286" s="4" t="s">
        <v>1206</v>
      </c>
      <c r="H286" s="4" t="str">
        <f t="shared" si="19"/>
        <v>004201</v>
      </c>
    </row>
    <row r="287" spans="1:8" x14ac:dyDescent="0.35">
      <c r="A287" s="28" t="s">
        <v>317</v>
      </c>
      <c r="B287" s="45" t="s">
        <v>318</v>
      </c>
      <c r="C287" s="14">
        <v>83.415000000000006</v>
      </c>
      <c r="D287" s="14">
        <v>90.325999999999993</v>
      </c>
      <c r="E287" s="14">
        <f t="shared" si="20"/>
        <v>6.9109999999999872</v>
      </c>
      <c r="F287" s="19">
        <f t="shared" si="21"/>
        <v>8.2850806209914127E-2</v>
      </c>
      <c r="G287" s="4" t="s">
        <v>1206</v>
      </c>
      <c r="H287" s="4" t="str">
        <f t="shared" si="19"/>
        <v>004204</v>
      </c>
    </row>
    <row r="288" spans="1:8" x14ac:dyDescent="0.35">
      <c r="A288" s="28" t="s">
        <v>319</v>
      </c>
      <c r="B288" s="45" t="s">
        <v>320</v>
      </c>
      <c r="C288" s="14">
        <v>83.415000000000006</v>
      </c>
      <c r="D288" s="14">
        <v>90.325999999999993</v>
      </c>
      <c r="E288" s="14">
        <f t="shared" si="20"/>
        <v>6.9109999999999872</v>
      </c>
      <c r="F288" s="19">
        <f t="shared" si="21"/>
        <v>8.2850806209914127E-2</v>
      </c>
      <c r="G288" s="4" t="s">
        <v>1206</v>
      </c>
      <c r="H288" s="40"/>
    </row>
    <row r="289" spans="1:8" x14ac:dyDescent="0.35">
      <c r="A289" s="28" t="s">
        <v>321</v>
      </c>
      <c r="B289" s="45" t="s">
        <v>1102</v>
      </c>
      <c r="C289" s="14">
        <v>98.481999999999999</v>
      </c>
      <c r="D289" s="14">
        <v>100.511</v>
      </c>
      <c r="E289" s="14">
        <f t="shared" si="20"/>
        <v>2.0289999999999964</v>
      </c>
      <c r="F289" s="19">
        <f t="shared" si="21"/>
        <v>2.0602749741069397E-2</v>
      </c>
      <c r="G289" s="4" t="s">
        <v>1210</v>
      </c>
      <c r="H289" s="4" t="str">
        <f>CONCATENATE("00",A300)</f>
        <v>004208</v>
      </c>
    </row>
    <row r="290" spans="1:8" x14ac:dyDescent="0.35">
      <c r="A290" s="28" t="s">
        <v>322</v>
      </c>
      <c r="B290" s="45" t="s">
        <v>1103</v>
      </c>
      <c r="C290" s="14">
        <v>97.975999999999999</v>
      </c>
      <c r="D290" s="14">
        <v>100.005</v>
      </c>
      <c r="E290" s="14">
        <f t="shared" si="20"/>
        <v>2.0289999999999964</v>
      </c>
      <c r="F290" s="19">
        <f t="shared" si="21"/>
        <v>2.0709153262023317E-2</v>
      </c>
      <c r="G290" s="4" t="s">
        <v>1210</v>
      </c>
      <c r="H290" s="4" t="str">
        <f>CONCATENATE("00",A301)</f>
        <v>004211</v>
      </c>
    </row>
    <row r="291" spans="1:8" x14ac:dyDescent="0.35">
      <c r="A291" s="28" t="s">
        <v>815</v>
      </c>
      <c r="B291" s="45" t="s">
        <v>1104</v>
      </c>
      <c r="C291" s="14">
        <v>110.732</v>
      </c>
      <c r="D291" s="14">
        <v>112.761</v>
      </c>
      <c r="E291" s="14">
        <f t="shared" si="20"/>
        <v>2.0289999999999964</v>
      </c>
      <c r="F291" s="19">
        <f t="shared" si="21"/>
        <v>1.8323519849727236E-2</v>
      </c>
      <c r="G291" s="4" t="s">
        <v>1210</v>
      </c>
      <c r="H291" s="4" t="str">
        <f>CONCATENATE("00",A302)</f>
        <v>004214</v>
      </c>
    </row>
    <row r="292" spans="1:8" x14ac:dyDescent="0.35">
      <c r="A292" s="28" t="s">
        <v>323</v>
      </c>
      <c r="B292" s="45" t="s">
        <v>1105</v>
      </c>
      <c r="C292" s="14">
        <v>104.544</v>
      </c>
      <c r="D292" s="14">
        <v>105.613</v>
      </c>
      <c r="E292" s="14">
        <f t="shared" si="20"/>
        <v>1.0690000000000026</v>
      </c>
      <c r="F292" s="19">
        <f t="shared" si="21"/>
        <v>1.0225359657177864E-2</v>
      </c>
      <c r="G292" s="4" t="s">
        <v>1144</v>
      </c>
      <c r="H292" s="4" t="str">
        <f>CONCATENATE("00",A303)</f>
        <v>004217</v>
      </c>
    </row>
    <row r="293" spans="1:8" x14ac:dyDescent="0.35">
      <c r="A293" s="28" t="s">
        <v>324</v>
      </c>
      <c r="B293" s="45" t="s">
        <v>1097</v>
      </c>
      <c r="C293" s="14">
        <v>114.53700000000001</v>
      </c>
      <c r="D293" s="14">
        <v>116.286</v>
      </c>
      <c r="E293" s="14">
        <f t="shared" si="20"/>
        <v>1.7489999999999952</v>
      </c>
      <c r="F293" s="19">
        <f t="shared" si="21"/>
        <v>1.527017470337092E-2</v>
      </c>
      <c r="G293" s="4" t="s">
        <v>1215</v>
      </c>
      <c r="H293" s="4" t="str">
        <f>CONCATENATE("00",A304)</f>
        <v>004218</v>
      </c>
    </row>
    <row r="294" spans="1:8" x14ac:dyDescent="0.35">
      <c r="A294" s="28" t="s">
        <v>325</v>
      </c>
      <c r="B294" s="45" t="s">
        <v>326</v>
      </c>
      <c r="C294" s="14">
        <v>87.983000000000004</v>
      </c>
      <c r="D294" s="14">
        <v>89.331999999999994</v>
      </c>
      <c r="E294" s="14">
        <f t="shared" si="20"/>
        <v>1.3489999999999895</v>
      </c>
      <c r="F294" s="19">
        <f t="shared" si="21"/>
        <v>1.5332507416205284E-2</v>
      </c>
      <c r="G294" s="4" t="s">
        <v>1130</v>
      </c>
      <c r="H294" s="4" t="e">
        <f>CONCATENATE("00",#REF!)</f>
        <v>#REF!</v>
      </c>
    </row>
    <row r="295" spans="1:8" x14ac:dyDescent="0.35">
      <c r="A295" s="28" t="s">
        <v>327</v>
      </c>
      <c r="B295" s="45" t="s">
        <v>1106</v>
      </c>
      <c r="C295" s="14">
        <v>76.245999999999995</v>
      </c>
      <c r="D295" s="14">
        <v>77.561999999999998</v>
      </c>
      <c r="E295" s="14">
        <f t="shared" si="20"/>
        <v>1.3160000000000025</v>
      </c>
      <c r="F295" s="19">
        <f t="shared" si="21"/>
        <v>1.7259921831964991E-2</v>
      </c>
      <c r="G295" s="4" t="s">
        <v>1129</v>
      </c>
      <c r="H295" s="4" t="str">
        <f t="shared" ref="H295:H302" si="22">CONCATENATE("00",A305)</f>
        <v>004219</v>
      </c>
    </row>
    <row r="296" spans="1:8" x14ac:dyDescent="0.35">
      <c r="A296" s="28" t="s">
        <v>329</v>
      </c>
      <c r="B296" s="45" t="s">
        <v>330</v>
      </c>
      <c r="C296" s="14">
        <v>87.983000000000004</v>
      </c>
      <c r="D296" s="14">
        <v>89.331999999999994</v>
      </c>
      <c r="E296" s="14">
        <f t="shared" si="20"/>
        <v>1.3489999999999895</v>
      </c>
      <c r="F296" s="19">
        <f t="shared" si="21"/>
        <v>1.5332507416205284E-2</v>
      </c>
      <c r="G296" s="4" t="s">
        <v>1130</v>
      </c>
      <c r="H296" s="4" t="str">
        <f t="shared" si="22"/>
        <v>004220</v>
      </c>
    </row>
    <row r="297" spans="1:8" x14ac:dyDescent="0.35">
      <c r="A297" s="28" t="s">
        <v>331</v>
      </c>
      <c r="B297" s="45" t="s">
        <v>328</v>
      </c>
      <c r="C297" s="14">
        <v>71.736000000000004</v>
      </c>
      <c r="D297" s="14">
        <v>72.989999999999995</v>
      </c>
      <c r="E297" s="14">
        <f t="shared" si="20"/>
        <v>1.2539999999999907</v>
      </c>
      <c r="F297" s="19">
        <f t="shared" si="21"/>
        <v>1.7480762796921918E-2</v>
      </c>
      <c r="G297" s="4" t="s">
        <v>1128</v>
      </c>
      <c r="H297" s="4" t="str">
        <f t="shared" si="22"/>
        <v>004221</v>
      </c>
    </row>
    <row r="298" spans="1:8" s="40" customFormat="1" x14ac:dyDescent="0.35">
      <c r="A298" s="28" t="s">
        <v>332</v>
      </c>
      <c r="B298" s="45" t="s">
        <v>333</v>
      </c>
      <c r="C298" s="14">
        <v>82.322000000000003</v>
      </c>
      <c r="D298" s="14">
        <v>83.575999999999993</v>
      </c>
      <c r="E298" s="14">
        <f t="shared" si="20"/>
        <v>1.2539999999999907</v>
      </c>
      <c r="F298" s="19">
        <f t="shared" si="21"/>
        <v>1.523286606253481E-2</v>
      </c>
      <c r="G298" s="4" t="s">
        <v>1128</v>
      </c>
      <c r="H298" s="4" t="str">
        <f t="shared" si="22"/>
        <v>004222</v>
      </c>
    </row>
    <row r="299" spans="1:8" x14ac:dyDescent="0.35">
      <c r="A299" s="28" t="s">
        <v>334</v>
      </c>
      <c r="B299" s="45" t="s">
        <v>335</v>
      </c>
      <c r="C299" s="14">
        <v>82.322000000000003</v>
      </c>
      <c r="D299" s="14">
        <v>83.575999999999993</v>
      </c>
      <c r="E299" s="14">
        <f t="shared" si="20"/>
        <v>1.2539999999999907</v>
      </c>
      <c r="F299" s="19">
        <f t="shared" si="21"/>
        <v>1.523286606253481E-2</v>
      </c>
      <c r="G299" s="4" t="s">
        <v>1128</v>
      </c>
      <c r="H299" s="4" t="str">
        <f t="shared" si="22"/>
        <v>004223</v>
      </c>
    </row>
    <row r="300" spans="1:8" x14ac:dyDescent="0.35">
      <c r="A300" s="28" t="s">
        <v>336</v>
      </c>
      <c r="B300" s="45" t="s">
        <v>337</v>
      </c>
      <c r="C300" s="14">
        <v>74.238</v>
      </c>
      <c r="D300" s="14">
        <v>75.53</v>
      </c>
      <c r="E300" s="14">
        <f t="shared" si="20"/>
        <v>1.2920000000000016</v>
      </c>
      <c r="F300" s="19">
        <f t="shared" si="21"/>
        <v>1.7403486085293268E-2</v>
      </c>
      <c r="G300" s="4" t="s">
        <v>1174</v>
      </c>
      <c r="H300" s="4" t="str">
        <f t="shared" si="22"/>
        <v>004224</v>
      </c>
    </row>
    <row r="301" spans="1:8" x14ac:dyDescent="0.35">
      <c r="A301" s="28" t="s">
        <v>338</v>
      </c>
      <c r="B301" s="45" t="s">
        <v>959</v>
      </c>
      <c r="C301" s="14">
        <v>90.983000000000004</v>
      </c>
      <c r="D301" s="14">
        <v>92.299000000000007</v>
      </c>
      <c r="E301" s="14">
        <f t="shared" si="20"/>
        <v>1.3160000000000025</v>
      </c>
      <c r="F301" s="19">
        <f t="shared" si="21"/>
        <v>1.4464240572414654E-2</v>
      </c>
      <c r="G301" s="4" t="s">
        <v>1129</v>
      </c>
      <c r="H301" s="4" t="str">
        <f t="shared" si="22"/>
        <v>004225</v>
      </c>
    </row>
    <row r="302" spans="1:8" x14ac:dyDescent="0.35">
      <c r="A302" s="28" t="s">
        <v>339</v>
      </c>
      <c r="B302" s="45" t="s">
        <v>340</v>
      </c>
      <c r="C302" s="14">
        <v>71.736000000000004</v>
      </c>
      <c r="D302" s="14">
        <v>72.989999999999995</v>
      </c>
      <c r="E302" s="14">
        <f t="shared" si="20"/>
        <v>1.2539999999999907</v>
      </c>
      <c r="F302" s="19">
        <f t="shared" si="21"/>
        <v>1.7480762796921918E-2</v>
      </c>
      <c r="G302" s="4" t="s">
        <v>1128</v>
      </c>
      <c r="H302" s="4" t="str">
        <f t="shared" si="22"/>
        <v>004226</v>
      </c>
    </row>
    <row r="303" spans="1:8" x14ac:dyDescent="0.35">
      <c r="A303" s="28" t="s">
        <v>816</v>
      </c>
      <c r="B303" s="45" t="s">
        <v>1107</v>
      </c>
      <c r="C303" s="14">
        <v>82.322000000000003</v>
      </c>
      <c r="D303" s="14">
        <v>83.575999999999993</v>
      </c>
      <c r="E303" s="14">
        <f t="shared" si="20"/>
        <v>1.2539999999999907</v>
      </c>
      <c r="F303" s="19">
        <f t="shared" si="21"/>
        <v>1.523286606253481E-2</v>
      </c>
      <c r="G303" s="4" t="s">
        <v>1128</v>
      </c>
      <c r="H303" s="4" t="str">
        <f>CONCATENATE("00",A314)</f>
        <v>004228</v>
      </c>
    </row>
    <row r="304" spans="1:8" x14ac:dyDescent="0.35">
      <c r="A304" s="45" t="s">
        <v>881</v>
      </c>
      <c r="B304" s="45" t="s">
        <v>960</v>
      </c>
      <c r="C304" s="14">
        <v>87.335999999999999</v>
      </c>
      <c r="D304" s="14">
        <v>88.652000000000001</v>
      </c>
      <c r="E304" s="14">
        <f t="shared" si="20"/>
        <v>1.3160000000000025</v>
      </c>
      <c r="F304" s="19">
        <f t="shared" si="21"/>
        <v>1.5068242191078164E-2</v>
      </c>
      <c r="G304" s="4" t="s">
        <v>1129</v>
      </c>
      <c r="H304" s="4" t="str">
        <f>CONCATENATE("00",A315)</f>
        <v>004229</v>
      </c>
    </row>
    <row r="305" spans="1:8" x14ac:dyDescent="0.35">
      <c r="A305" s="45" t="s">
        <v>882</v>
      </c>
      <c r="B305" s="45" t="s">
        <v>961</v>
      </c>
      <c r="C305" s="14">
        <v>85.308000000000007</v>
      </c>
      <c r="D305" s="14">
        <v>86.623999999999995</v>
      </c>
      <c r="E305" s="14">
        <f t="shared" si="20"/>
        <v>1.3159999999999883</v>
      </c>
      <c r="F305" s="19">
        <f t="shared" si="21"/>
        <v>1.5426454728747459E-2</v>
      </c>
      <c r="G305" s="4" t="s">
        <v>1129</v>
      </c>
      <c r="H305" s="4" t="str">
        <f>CONCATENATE("00",A316)</f>
        <v>004230</v>
      </c>
    </row>
    <row r="306" spans="1:8" x14ac:dyDescent="0.35">
      <c r="A306" s="45" t="s">
        <v>883</v>
      </c>
      <c r="B306" s="45" t="s">
        <v>962</v>
      </c>
      <c r="C306" s="14">
        <v>84.335999999999999</v>
      </c>
      <c r="D306" s="14">
        <v>88.652000000000001</v>
      </c>
      <c r="E306" s="14">
        <f t="shared" si="20"/>
        <v>4.3160000000000025</v>
      </c>
      <c r="F306" s="19">
        <f t="shared" si="21"/>
        <v>5.1176247391386862E-2</v>
      </c>
      <c r="G306" s="4" t="s">
        <v>1133</v>
      </c>
      <c r="H306" s="4" t="str">
        <f>CONCATENATE("00",A317)</f>
        <v>004231</v>
      </c>
    </row>
    <row r="307" spans="1:8" x14ac:dyDescent="0.35">
      <c r="A307" s="45" t="s">
        <v>884</v>
      </c>
      <c r="B307" s="45" t="s">
        <v>963</v>
      </c>
      <c r="C307" s="14">
        <v>84.335999999999999</v>
      </c>
      <c r="D307" s="14">
        <v>88.652000000000001</v>
      </c>
      <c r="E307" s="14">
        <f t="shared" si="20"/>
        <v>4.3160000000000025</v>
      </c>
      <c r="F307" s="19">
        <f t="shared" si="21"/>
        <v>5.1176247391386862E-2</v>
      </c>
      <c r="G307" s="4" t="s">
        <v>1133</v>
      </c>
    </row>
    <row r="308" spans="1:8" x14ac:dyDescent="0.35">
      <c r="A308" s="45" t="s">
        <v>885</v>
      </c>
      <c r="B308" s="45" t="s">
        <v>964</v>
      </c>
      <c r="C308" s="14">
        <v>86.456999999999994</v>
      </c>
      <c r="D308" s="14">
        <v>87.772999999999996</v>
      </c>
      <c r="E308" s="14">
        <f t="shared" si="20"/>
        <v>1.3160000000000025</v>
      </c>
      <c r="F308" s="19">
        <f t="shared" si="21"/>
        <v>1.5221439559549865E-2</v>
      </c>
      <c r="G308" s="4" t="s">
        <v>1129</v>
      </c>
    </row>
    <row r="309" spans="1:8" x14ac:dyDescent="0.35">
      <c r="A309" s="45" t="s">
        <v>886</v>
      </c>
      <c r="B309" s="45" t="s">
        <v>965</v>
      </c>
      <c r="C309" s="14">
        <v>88.742000000000004</v>
      </c>
      <c r="D309" s="14">
        <v>90.058000000000007</v>
      </c>
      <c r="E309" s="14">
        <f t="shared" si="20"/>
        <v>1.3160000000000025</v>
      </c>
      <c r="F309" s="19">
        <f t="shared" si="21"/>
        <v>1.4829505758265561E-2</v>
      </c>
      <c r="G309" s="4" t="s">
        <v>1129</v>
      </c>
    </row>
    <row r="310" spans="1:8" x14ac:dyDescent="0.35">
      <c r="A310" s="45" t="s">
        <v>887</v>
      </c>
      <c r="B310" s="45" t="s">
        <v>966</v>
      </c>
      <c r="C310" s="14">
        <v>91.858999999999995</v>
      </c>
      <c r="D310" s="14">
        <v>93.174999999999997</v>
      </c>
      <c r="E310" s="14">
        <f t="shared" si="20"/>
        <v>1.3160000000000025</v>
      </c>
      <c r="F310" s="19">
        <f t="shared" si="21"/>
        <v>1.432630444485573E-2</v>
      </c>
      <c r="G310" s="4" t="s">
        <v>1129</v>
      </c>
    </row>
    <row r="311" spans="1:8" x14ac:dyDescent="0.35">
      <c r="A311" s="45" t="s">
        <v>888</v>
      </c>
      <c r="B311" s="45" t="s">
        <v>967</v>
      </c>
      <c r="C311" s="14">
        <v>97.135999999999996</v>
      </c>
      <c r="D311" s="14">
        <v>98.451999999999998</v>
      </c>
      <c r="E311" s="14">
        <f t="shared" si="20"/>
        <v>1.3160000000000025</v>
      </c>
      <c r="F311" s="19">
        <f t="shared" si="21"/>
        <v>1.3548015154010898E-2</v>
      </c>
      <c r="G311" s="4" t="s">
        <v>1129</v>
      </c>
    </row>
    <row r="312" spans="1:8" x14ac:dyDescent="0.35">
      <c r="A312" s="45" t="s">
        <v>889</v>
      </c>
      <c r="B312" s="45" t="s">
        <v>968</v>
      </c>
      <c r="C312" s="14">
        <v>100.852</v>
      </c>
      <c r="D312" s="14">
        <v>102.848</v>
      </c>
      <c r="E312" s="14">
        <f t="shared" si="20"/>
        <v>1.9959999999999951</v>
      </c>
      <c r="F312" s="19">
        <f t="shared" si="21"/>
        <v>1.9791377464006613E-2</v>
      </c>
      <c r="G312" s="4" t="s">
        <v>1209</v>
      </c>
    </row>
    <row r="313" spans="1:8" x14ac:dyDescent="0.35">
      <c r="A313" s="45" t="s">
        <v>890</v>
      </c>
      <c r="B313" s="45" t="s">
        <v>969</v>
      </c>
      <c r="C313" s="14">
        <v>91.593000000000004</v>
      </c>
      <c r="D313" s="14">
        <v>93.004000000000005</v>
      </c>
      <c r="E313" s="14">
        <f t="shared" si="20"/>
        <v>1.4110000000000014</v>
      </c>
      <c r="F313" s="19">
        <f t="shared" si="21"/>
        <v>1.5405107377201329E-2</v>
      </c>
      <c r="G313" s="4" t="s">
        <v>1131</v>
      </c>
    </row>
    <row r="314" spans="1:8" x14ac:dyDescent="0.35">
      <c r="A314" s="45" t="s">
        <v>891</v>
      </c>
      <c r="B314" s="45" t="s">
        <v>1108</v>
      </c>
      <c r="C314" s="14">
        <v>92.492999999999995</v>
      </c>
      <c r="D314" s="14">
        <v>93.903999999999996</v>
      </c>
      <c r="E314" s="14">
        <f t="shared" si="20"/>
        <v>1.4110000000000014</v>
      </c>
      <c r="F314" s="19">
        <f t="shared" si="21"/>
        <v>1.5255208502265052E-2</v>
      </c>
      <c r="G314" s="4" t="s">
        <v>1131</v>
      </c>
      <c r="H314" s="4" t="s">
        <v>718</v>
      </c>
    </row>
    <row r="315" spans="1:8" ht="14.25" customHeight="1" x14ac:dyDescent="0.35">
      <c r="A315" s="45" t="s">
        <v>892</v>
      </c>
      <c r="B315" s="45" t="s">
        <v>1109</v>
      </c>
      <c r="C315" s="14">
        <v>92.492999999999995</v>
      </c>
      <c r="D315" s="14">
        <v>93.903999999999996</v>
      </c>
      <c r="E315" s="14">
        <f t="shared" si="20"/>
        <v>1.4110000000000014</v>
      </c>
      <c r="F315" s="19">
        <f t="shared" si="21"/>
        <v>1.5255208502265052E-2</v>
      </c>
      <c r="G315" s="4" t="s">
        <v>1131</v>
      </c>
      <c r="H315" s="4" t="s">
        <v>719</v>
      </c>
    </row>
    <row r="316" spans="1:8" x14ac:dyDescent="0.35">
      <c r="A316" s="45" t="s">
        <v>893</v>
      </c>
      <c r="B316" s="45" t="s">
        <v>1110</v>
      </c>
      <c r="C316" s="14">
        <v>92.492999999999995</v>
      </c>
      <c r="D316" s="14">
        <v>93.903999999999996</v>
      </c>
      <c r="E316" s="14">
        <f t="shared" si="20"/>
        <v>1.4110000000000014</v>
      </c>
      <c r="F316" s="19">
        <f t="shared" si="21"/>
        <v>1.5255208502265052E-2</v>
      </c>
      <c r="G316" s="4" t="s">
        <v>1131</v>
      </c>
      <c r="H316" s="4" t="s">
        <v>720</v>
      </c>
    </row>
    <row r="317" spans="1:8" x14ac:dyDescent="0.35">
      <c r="A317" s="45" t="s">
        <v>894</v>
      </c>
      <c r="B317" s="45" t="s">
        <v>1111</v>
      </c>
      <c r="C317" s="14">
        <v>93.492999999999995</v>
      </c>
      <c r="D317" s="14">
        <v>94.903999999999996</v>
      </c>
      <c r="E317" s="14">
        <f t="shared" si="20"/>
        <v>1.4110000000000014</v>
      </c>
      <c r="F317" s="19">
        <f t="shared" si="21"/>
        <v>1.509203897618005E-2</v>
      </c>
      <c r="G317" s="4" t="s">
        <v>1131</v>
      </c>
      <c r="H317" s="4" t="s">
        <v>721</v>
      </c>
    </row>
    <row r="318" spans="1:8" x14ac:dyDescent="0.35">
      <c r="A318" s="45" t="s">
        <v>895</v>
      </c>
      <c r="B318" s="45" t="s">
        <v>1112</v>
      </c>
      <c r="C318" s="14">
        <v>93.492999999999995</v>
      </c>
      <c r="D318" s="14">
        <v>94.903999999999996</v>
      </c>
      <c r="E318" s="14">
        <f t="shared" si="20"/>
        <v>1.4110000000000014</v>
      </c>
      <c r="F318" s="19">
        <f t="shared" si="21"/>
        <v>1.509203897618005E-2</v>
      </c>
      <c r="G318" s="4" t="s">
        <v>1131</v>
      </c>
      <c r="H318" s="4" t="s">
        <v>722</v>
      </c>
    </row>
    <row r="319" spans="1:8" x14ac:dyDescent="0.35">
      <c r="A319" s="45" t="s">
        <v>896</v>
      </c>
      <c r="B319" s="45" t="s">
        <v>970</v>
      </c>
      <c r="C319" s="14">
        <v>101.982</v>
      </c>
      <c r="D319" s="14">
        <v>104.07299999999999</v>
      </c>
      <c r="E319" s="14">
        <f t="shared" si="20"/>
        <v>2.090999999999994</v>
      </c>
      <c r="F319" s="19">
        <f t="shared" si="21"/>
        <v>2.0503618285579749E-2</v>
      </c>
      <c r="G319" s="4" t="s">
        <v>1211</v>
      </c>
      <c r="H319" s="4" t="s">
        <v>723</v>
      </c>
    </row>
    <row r="320" spans="1:8" x14ac:dyDescent="0.35">
      <c r="A320" s="45" t="s">
        <v>897</v>
      </c>
      <c r="B320" s="45" t="s">
        <v>971</v>
      </c>
      <c r="C320" s="14">
        <v>99.2</v>
      </c>
      <c r="D320" s="14">
        <v>106.76900000000001</v>
      </c>
      <c r="E320" s="14">
        <f t="shared" si="20"/>
        <v>7.5690000000000026</v>
      </c>
      <c r="F320" s="19">
        <f t="shared" si="21"/>
        <v>7.6300403225806473E-2</v>
      </c>
      <c r="G320" s="4" t="s">
        <v>1228</v>
      </c>
      <c r="H320" s="4" t="s">
        <v>724</v>
      </c>
    </row>
    <row r="321" spans="1:8" x14ac:dyDescent="0.35">
      <c r="A321" s="45" t="s">
        <v>898</v>
      </c>
      <c r="B321" s="45" t="s">
        <v>972</v>
      </c>
      <c r="C321" s="14">
        <v>100.852</v>
      </c>
      <c r="D321" s="14">
        <v>102.848</v>
      </c>
      <c r="E321" s="14">
        <f t="shared" si="20"/>
        <v>1.9959999999999951</v>
      </c>
      <c r="F321" s="19">
        <f t="shared" si="21"/>
        <v>1.9791377464006613E-2</v>
      </c>
      <c r="G321" s="4" t="s">
        <v>1209</v>
      </c>
      <c r="H321" s="4" t="s">
        <v>725</v>
      </c>
    </row>
    <row r="322" spans="1:8" x14ac:dyDescent="0.35">
      <c r="A322" s="45" t="s">
        <v>899</v>
      </c>
      <c r="B322" s="45" t="s">
        <v>973</v>
      </c>
      <c r="C322" s="14">
        <v>85.734999999999999</v>
      </c>
      <c r="D322" s="14">
        <v>87.730999999999995</v>
      </c>
      <c r="E322" s="14">
        <f t="shared" ref="E322:E366" si="23">D322-C322</f>
        <v>1.9959999999999951</v>
      </c>
      <c r="F322" s="19">
        <f t="shared" ref="F322:F366" si="24">E322/C322</f>
        <v>2.3281040415232927E-2</v>
      </c>
      <c r="G322" s="4" t="s">
        <v>1209</v>
      </c>
      <c r="H322" s="4" t="s">
        <v>726</v>
      </c>
    </row>
    <row r="323" spans="1:8" x14ac:dyDescent="0.35">
      <c r="A323" s="45" t="s">
        <v>900</v>
      </c>
      <c r="B323" s="45" t="s">
        <v>974</v>
      </c>
      <c r="C323" s="14">
        <v>101.852</v>
      </c>
      <c r="D323" s="14">
        <v>103.848</v>
      </c>
      <c r="E323" s="14">
        <f t="shared" si="23"/>
        <v>1.9959999999999951</v>
      </c>
      <c r="F323" s="19">
        <f t="shared" si="24"/>
        <v>1.9597062404272819E-2</v>
      </c>
      <c r="G323" s="4" t="s">
        <v>1209</v>
      </c>
      <c r="H323" s="4" t="s">
        <v>727</v>
      </c>
    </row>
    <row r="324" spans="1:8" x14ac:dyDescent="0.35">
      <c r="A324" s="45" t="s">
        <v>901</v>
      </c>
      <c r="B324" s="45" t="s">
        <v>975</v>
      </c>
      <c r="C324" s="14">
        <v>101.482</v>
      </c>
      <c r="D324" s="14">
        <v>103.47799999999999</v>
      </c>
      <c r="E324" s="14">
        <f t="shared" si="23"/>
        <v>1.9959999999999951</v>
      </c>
      <c r="F324" s="19">
        <f t="shared" si="24"/>
        <v>1.9668512642636086E-2</v>
      </c>
      <c r="G324" s="4" t="s">
        <v>1209</v>
      </c>
    </row>
    <row r="325" spans="1:8" x14ac:dyDescent="0.35">
      <c r="A325" s="45" t="s">
        <v>902</v>
      </c>
      <c r="B325" s="45" t="s">
        <v>1113</v>
      </c>
      <c r="C325" s="14">
        <v>101.982</v>
      </c>
      <c r="D325" s="14">
        <v>104.07299999999999</v>
      </c>
      <c r="E325" s="14">
        <f t="shared" si="23"/>
        <v>2.090999999999994</v>
      </c>
      <c r="F325" s="19">
        <f t="shared" si="24"/>
        <v>2.0503618285579749E-2</v>
      </c>
      <c r="G325" s="4" t="s">
        <v>1211</v>
      </c>
    </row>
    <row r="326" spans="1:8" x14ac:dyDescent="0.35">
      <c r="A326" s="45" t="s">
        <v>903</v>
      </c>
      <c r="B326" s="45" t="s">
        <v>976</v>
      </c>
      <c r="C326" s="14">
        <v>75.236000000000004</v>
      </c>
      <c r="D326" s="14">
        <v>76.552000000000007</v>
      </c>
      <c r="E326" s="14">
        <f t="shared" si="23"/>
        <v>1.3160000000000025</v>
      </c>
      <c r="F326" s="19">
        <f t="shared" si="24"/>
        <v>1.7491626349088234E-2</v>
      </c>
      <c r="G326" s="4" t="s">
        <v>1129</v>
      </c>
    </row>
    <row r="327" spans="1:8" x14ac:dyDescent="0.35">
      <c r="A327" s="45" t="s">
        <v>904</v>
      </c>
      <c r="B327" s="45" t="s">
        <v>977</v>
      </c>
      <c r="C327" s="14">
        <v>85.822000000000003</v>
      </c>
      <c r="D327" s="14">
        <v>87.138000000000005</v>
      </c>
      <c r="E327" s="14">
        <f t="shared" si="23"/>
        <v>1.3160000000000025</v>
      </c>
      <c r="F327" s="19">
        <f t="shared" si="24"/>
        <v>1.533406352683464E-2</v>
      </c>
      <c r="G327" s="4" t="s">
        <v>1129</v>
      </c>
    </row>
    <row r="328" spans="1:8" x14ac:dyDescent="0.35">
      <c r="A328" s="45" t="s">
        <v>905</v>
      </c>
      <c r="B328" s="45" t="s">
        <v>1114</v>
      </c>
      <c r="C328" s="14">
        <v>87.097999999999999</v>
      </c>
      <c r="D328" s="14">
        <v>88.486000000000004</v>
      </c>
      <c r="E328" s="14">
        <f t="shared" si="23"/>
        <v>1.3880000000000052</v>
      </c>
      <c r="F328" s="19">
        <f t="shared" si="24"/>
        <v>1.5936072010838426E-2</v>
      </c>
      <c r="G328" s="4" t="s">
        <v>1190</v>
      </c>
    </row>
    <row r="329" spans="1:8" x14ac:dyDescent="0.35">
      <c r="A329" s="45" t="s">
        <v>906</v>
      </c>
      <c r="B329" s="45" t="s">
        <v>978</v>
      </c>
      <c r="C329" s="14">
        <v>100.57599999999999</v>
      </c>
      <c r="D329" s="14">
        <v>102.667</v>
      </c>
      <c r="E329" s="14">
        <f t="shared" si="23"/>
        <v>2.0910000000000082</v>
      </c>
      <c r="F329" s="19">
        <f t="shared" si="24"/>
        <v>2.0790248170537786E-2</v>
      </c>
      <c r="G329" s="4" t="s">
        <v>1211</v>
      </c>
    </row>
    <row r="330" spans="1:8" x14ac:dyDescent="0.35">
      <c r="A330" s="45" t="s">
        <v>907</v>
      </c>
      <c r="B330" s="45" t="s">
        <v>979</v>
      </c>
      <c r="C330" s="14">
        <v>74.335999999999999</v>
      </c>
      <c r="D330" s="14">
        <v>75.652000000000001</v>
      </c>
      <c r="E330" s="14">
        <f t="shared" si="23"/>
        <v>1.3160000000000025</v>
      </c>
      <c r="F330" s="19">
        <f t="shared" si="24"/>
        <v>1.7703400774860129E-2</v>
      </c>
      <c r="G330" s="4" t="s">
        <v>1129</v>
      </c>
    </row>
    <row r="331" spans="1:8" x14ac:dyDescent="0.35">
      <c r="A331" s="45" t="s">
        <v>908</v>
      </c>
      <c r="B331" s="45" t="s">
        <v>980</v>
      </c>
      <c r="C331" s="14">
        <v>84.734999999999999</v>
      </c>
      <c r="D331" s="14">
        <v>86.730999999999995</v>
      </c>
      <c r="E331" s="14">
        <f t="shared" si="23"/>
        <v>1.9959999999999951</v>
      </c>
      <c r="F331" s="19">
        <f t="shared" si="24"/>
        <v>2.3555791585531304E-2</v>
      </c>
      <c r="G331" s="4" t="s">
        <v>1209</v>
      </c>
    </row>
    <row r="332" spans="1:8" x14ac:dyDescent="0.35">
      <c r="A332" s="45" t="s">
        <v>909</v>
      </c>
      <c r="B332" s="45" t="s">
        <v>981</v>
      </c>
      <c r="C332" s="14">
        <v>76.236000000000004</v>
      </c>
      <c r="D332" s="14">
        <v>77.552000000000007</v>
      </c>
      <c r="E332" s="14">
        <f t="shared" si="23"/>
        <v>1.3160000000000025</v>
      </c>
      <c r="F332" s="19">
        <f t="shared" si="24"/>
        <v>1.7262185843958267E-2</v>
      </c>
      <c r="G332" s="4" t="s">
        <v>1129</v>
      </c>
    </row>
    <row r="333" spans="1:8" x14ac:dyDescent="0.35">
      <c r="A333" s="45" t="s">
        <v>910</v>
      </c>
      <c r="B333" s="45" t="s">
        <v>982</v>
      </c>
      <c r="C333" s="14">
        <v>76.236000000000004</v>
      </c>
      <c r="D333" s="14">
        <v>77.552000000000007</v>
      </c>
      <c r="E333" s="14">
        <f t="shared" si="23"/>
        <v>1.3160000000000025</v>
      </c>
      <c r="F333" s="19">
        <f t="shared" si="24"/>
        <v>1.7262185843958267E-2</v>
      </c>
      <c r="G333" s="4" t="s">
        <v>1129</v>
      </c>
    </row>
    <row r="334" spans="1:8" x14ac:dyDescent="0.35">
      <c r="A334" s="45" t="s">
        <v>911</v>
      </c>
      <c r="B334" s="45" t="s">
        <v>983</v>
      </c>
      <c r="C334" s="14">
        <v>92.483000000000004</v>
      </c>
      <c r="D334" s="14">
        <v>93.894000000000005</v>
      </c>
      <c r="E334" s="14">
        <f t="shared" si="23"/>
        <v>1.4110000000000014</v>
      </c>
      <c r="F334" s="19">
        <f t="shared" si="24"/>
        <v>1.5256858017149112E-2</v>
      </c>
      <c r="G334" s="4" t="s">
        <v>1131</v>
      </c>
    </row>
    <row r="335" spans="1:8" x14ac:dyDescent="0.35">
      <c r="A335" s="45" t="s">
        <v>912</v>
      </c>
      <c r="B335" s="45" t="s">
        <v>984</v>
      </c>
      <c r="C335" s="14">
        <v>101.476</v>
      </c>
      <c r="D335" s="14">
        <v>103.56699999999999</v>
      </c>
      <c r="E335" s="14">
        <f t="shared" si="23"/>
        <v>2.090999999999994</v>
      </c>
      <c r="F335" s="19">
        <f t="shared" si="24"/>
        <v>2.0605857542670129E-2</v>
      </c>
      <c r="G335" s="4" t="s">
        <v>1211</v>
      </c>
      <c r="H335" s="40"/>
    </row>
    <row r="336" spans="1:8" x14ac:dyDescent="0.35">
      <c r="A336" s="28" t="s">
        <v>342</v>
      </c>
      <c r="B336" s="45" t="s">
        <v>341</v>
      </c>
      <c r="C336" s="14">
        <v>72.736000000000004</v>
      </c>
      <c r="D336" s="14">
        <v>73.989999999999995</v>
      </c>
      <c r="E336" s="14">
        <f t="shared" si="23"/>
        <v>1.2539999999999907</v>
      </c>
      <c r="F336" s="19">
        <f t="shared" si="24"/>
        <v>1.724043114826208E-2</v>
      </c>
      <c r="G336" s="4" t="s">
        <v>1128</v>
      </c>
      <c r="H336" s="4" t="str">
        <f t="shared" ref="H336:H341" si="25">CONCATENATE("00",A349)</f>
        <v>004530</v>
      </c>
    </row>
    <row r="337" spans="1:8" x14ac:dyDescent="0.35">
      <c r="A337" s="28" t="s">
        <v>343</v>
      </c>
      <c r="B337" s="45" t="s">
        <v>344</v>
      </c>
      <c r="C337" s="14">
        <v>72.736000000000004</v>
      </c>
      <c r="D337" s="14">
        <v>73.989999999999995</v>
      </c>
      <c r="E337" s="14">
        <f t="shared" si="23"/>
        <v>1.2539999999999907</v>
      </c>
      <c r="F337" s="19">
        <f t="shared" si="24"/>
        <v>1.724043114826208E-2</v>
      </c>
      <c r="G337" s="4" t="s">
        <v>1128</v>
      </c>
      <c r="H337" s="4" t="str">
        <f t="shared" si="25"/>
        <v>004531</v>
      </c>
    </row>
    <row r="338" spans="1:8" x14ac:dyDescent="0.35">
      <c r="A338" s="28" t="s">
        <v>345</v>
      </c>
      <c r="B338" s="45" t="s">
        <v>985</v>
      </c>
      <c r="C338" s="14">
        <v>91.983000000000004</v>
      </c>
      <c r="D338" s="14">
        <v>93.299000000000007</v>
      </c>
      <c r="E338" s="14">
        <f t="shared" si="23"/>
        <v>1.3160000000000025</v>
      </c>
      <c r="F338" s="19">
        <f t="shared" si="24"/>
        <v>1.4306991509300659E-2</v>
      </c>
      <c r="G338" s="4" t="s">
        <v>1129</v>
      </c>
      <c r="H338" s="4" t="str">
        <f t="shared" si="25"/>
        <v>004580</v>
      </c>
    </row>
    <row r="339" spans="1:8" x14ac:dyDescent="0.35">
      <c r="A339" s="28" t="s">
        <v>346</v>
      </c>
      <c r="B339" s="45" t="s">
        <v>347</v>
      </c>
      <c r="C339" s="14">
        <v>83.322000000000003</v>
      </c>
      <c r="D339" s="14">
        <v>84.575999999999993</v>
      </c>
      <c r="E339" s="14">
        <f t="shared" si="23"/>
        <v>1.2539999999999907</v>
      </c>
      <c r="F339" s="19">
        <f t="shared" si="24"/>
        <v>1.5050046806365553E-2</v>
      </c>
      <c r="G339" s="4" t="s">
        <v>1128</v>
      </c>
      <c r="H339" s="4" t="str">
        <f t="shared" si="25"/>
        <v>004791</v>
      </c>
    </row>
    <row r="340" spans="1:8" x14ac:dyDescent="0.35">
      <c r="A340" s="28" t="s">
        <v>348</v>
      </c>
      <c r="B340" s="45" t="s">
        <v>986</v>
      </c>
      <c r="C340" s="14">
        <v>91.983000000000004</v>
      </c>
      <c r="D340" s="14">
        <v>93.299000000000007</v>
      </c>
      <c r="E340" s="14">
        <f t="shared" si="23"/>
        <v>1.3160000000000025</v>
      </c>
      <c r="F340" s="19">
        <f t="shared" si="24"/>
        <v>1.4306991509300659E-2</v>
      </c>
      <c r="G340" s="4" t="s">
        <v>1129</v>
      </c>
      <c r="H340" s="4" t="str">
        <f t="shared" si="25"/>
        <v>004794</v>
      </c>
    </row>
    <row r="341" spans="1:8" x14ac:dyDescent="0.35">
      <c r="A341" s="28" t="s">
        <v>349</v>
      </c>
      <c r="B341" s="45" t="s">
        <v>350</v>
      </c>
      <c r="C341" s="14">
        <v>83.322000000000003</v>
      </c>
      <c r="D341" s="14">
        <v>84.575999999999993</v>
      </c>
      <c r="E341" s="14">
        <f t="shared" si="23"/>
        <v>1.2539999999999907</v>
      </c>
      <c r="F341" s="19">
        <f t="shared" si="24"/>
        <v>1.5050046806365553E-2</v>
      </c>
      <c r="G341" s="4" t="s">
        <v>1128</v>
      </c>
      <c r="H341" s="4" t="str">
        <f t="shared" si="25"/>
        <v>004796</v>
      </c>
    </row>
    <row r="342" spans="1:8" x14ac:dyDescent="0.35">
      <c r="A342" s="28" t="s">
        <v>351</v>
      </c>
      <c r="B342" s="45" t="s">
        <v>987</v>
      </c>
      <c r="C342" s="14">
        <v>91.983000000000004</v>
      </c>
      <c r="D342" s="14">
        <v>93.299000000000007</v>
      </c>
      <c r="E342" s="14">
        <f t="shared" si="23"/>
        <v>1.3160000000000025</v>
      </c>
      <c r="F342" s="19">
        <f t="shared" si="24"/>
        <v>1.4306991509300659E-2</v>
      </c>
      <c r="G342" s="4" t="s">
        <v>1129</v>
      </c>
      <c r="H342" s="4" t="str">
        <f>CONCATENATE("00",A356)</f>
        <v>004941</v>
      </c>
    </row>
    <row r="343" spans="1:8" x14ac:dyDescent="0.35">
      <c r="A343" s="28" t="s">
        <v>352</v>
      </c>
      <c r="B343" s="45" t="s">
        <v>988</v>
      </c>
      <c r="C343" s="14">
        <v>91.983000000000004</v>
      </c>
      <c r="D343" s="14">
        <v>93.299000000000007</v>
      </c>
      <c r="E343" s="14">
        <f t="shared" si="23"/>
        <v>1.3160000000000025</v>
      </c>
      <c r="F343" s="19">
        <f t="shared" si="24"/>
        <v>1.4306991509300659E-2</v>
      </c>
      <c r="G343" s="4" t="s">
        <v>1129</v>
      </c>
    </row>
    <row r="344" spans="1:8" x14ac:dyDescent="0.35">
      <c r="A344" s="45" t="s">
        <v>913</v>
      </c>
      <c r="B344" s="45" t="s">
        <v>989</v>
      </c>
      <c r="C344" s="14">
        <v>85.822000000000003</v>
      </c>
      <c r="D344" s="14">
        <v>87.138000000000005</v>
      </c>
      <c r="E344" s="14">
        <f t="shared" si="23"/>
        <v>1.3160000000000025</v>
      </c>
      <c r="F344" s="19">
        <f t="shared" si="24"/>
        <v>1.533406352683464E-2</v>
      </c>
      <c r="G344" s="4" t="s">
        <v>1129</v>
      </c>
    </row>
    <row r="345" spans="1:8" x14ac:dyDescent="0.35">
      <c r="A345" s="45" t="s">
        <v>914</v>
      </c>
      <c r="B345" s="45" t="s">
        <v>990</v>
      </c>
      <c r="C345" s="14">
        <v>101.476</v>
      </c>
      <c r="D345" s="14">
        <v>103.56699999999999</v>
      </c>
      <c r="E345" s="14">
        <f t="shared" si="23"/>
        <v>2.090999999999994</v>
      </c>
      <c r="F345" s="19">
        <f t="shared" si="24"/>
        <v>2.0605857542670129E-2</v>
      </c>
      <c r="G345" s="4" t="s">
        <v>1211</v>
      </c>
    </row>
    <row r="346" spans="1:8" x14ac:dyDescent="0.35">
      <c r="A346" s="45" t="s">
        <v>1020</v>
      </c>
      <c r="B346" s="45" t="s">
        <v>1098</v>
      </c>
      <c r="C346" s="14">
        <v>91.593000000000004</v>
      </c>
      <c r="D346" s="14">
        <v>93.004000000000005</v>
      </c>
      <c r="E346" s="14">
        <f t="shared" si="23"/>
        <v>1.4110000000000014</v>
      </c>
      <c r="F346" s="19">
        <f t="shared" si="24"/>
        <v>1.5405107377201329E-2</v>
      </c>
      <c r="G346" s="4" t="s">
        <v>1131</v>
      </c>
    </row>
    <row r="347" spans="1:8" x14ac:dyDescent="0.35">
      <c r="A347" s="45" t="s">
        <v>1021</v>
      </c>
      <c r="B347" s="45" t="s">
        <v>1115</v>
      </c>
      <c r="C347" s="14">
        <v>92.492999999999995</v>
      </c>
      <c r="D347" s="14">
        <v>93.903999999999996</v>
      </c>
      <c r="E347" s="14">
        <f t="shared" si="23"/>
        <v>1.4110000000000014</v>
      </c>
      <c r="F347" s="19">
        <f t="shared" si="24"/>
        <v>1.5255208502265052E-2</v>
      </c>
      <c r="G347" s="4" t="s">
        <v>1131</v>
      </c>
      <c r="H347" s="4" t="str">
        <f t="shared" ref="H347:H353" si="26">CONCATENATE("00",A359)</f>
        <v>005142</v>
      </c>
    </row>
    <row r="348" spans="1:8" x14ac:dyDescent="0.35">
      <c r="A348" s="28" t="s">
        <v>353</v>
      </c>
      <c r="B348" s="45" t="s">
        <v>354</v>
      </c>
      <c r="C348" s="14">
        <v>86.409000000000006</v>
      </c>
      <c r="D348" s="14">
        <v>87.727000000000004</v>
      </c>
      <c r="E348" s="14">
        <f t="shared" si="23"/>
        <v>1.3179999999999978</v>
      </c>
      <c r="F348" s="19">
        <f t="shared" si="24"/>
        <v>1.5253040771215936E-2</v>
      </c>
      <c r="G348" s="4" t="s">
        <v>1180</v>
      </c>
      <c r="H348" s="4" t="str">
        <f t="shared" si="26"/>
        <v>005143</v>
      </c>
    </row>
    <row r="349" spans="1:8" x14ac:dyDescent="0.35">
      <c r="A349" s="28" t="s">
        <v>355</v>
      </c>
      <c r="B349" s="45" t="s">
        <v>356</v>
      </c>
      <c r="C349" s="14">
        <v>88.983000000000004</v>
      </c>
      <c r="D349" s="14">
        <v>90.331999999999994</v>
      </c>
      <c r="E349" s="14">
        <f t="shared" si="23"/>
        <v>1.3489999999999895</v>
      </c>
      <c r="F349" s="19">
        <f t="shared" si="24"/>
        <v>1.5160199139161295E-2</v>
      </c>
      <c r="G349" s="4" t="s">
        <v>1130</v>
      </c>
      <c r="H349" s="4" t="str">
        <f t="shared" si="26"/>
        <v>005191</v>
      </c>
    </row>
    <row r="350" spans="1:8" x14ac:dyDescent="0.35">
      <c r="A350" s="28" t="s">
        <v>357</v>
      </c>
      <c r="B350" s="45" t="s">
        <v>358</v>
      </c>
      <c r="C350" s="14">
        <v>88.983000000000004</v>
      </c>
      <c r="D350" s="14">
        <v>90.331999999999994</v>
      </c>
      <c r="E350" s="14">
        <f t="shared" si="23"/>
        <v>1.3489999999999895</v>
      </c>
      <c r="F350" s="19">
        <f t="shared" si="24"/>
        <v>1.5160199139161295E-2</v>
      </c>
      <c r="G350" s="4" t="s">
        <v>1130</v>
      </c>
      <c r="H350" s="4" t="str">
        <f t="shared" si="26"/>
        <v>005240</v>
      </c>
    </row>
    <row r="351" spans="1:8" x14ac:dyDescent="0.35">
      <c r="A351" s="28" t="s">
        <v>359</v>
      </c>
      <c r="B351" s="45" t="s">
        <v>1116</v>
      </c>
      <c r="C351" s="14">
        <v>83.597999999999999</v>
      </c>
      <c r="D351" s="14">
        <v>84.924000000000007</v>
      </c>
      <c r="E351" s="14">
        <f t="shared" si="23"/>
        <v>1.3260000000000076</v>
      </c>
      <c r="F351" s="19">
        <f t="shared" si="24"/>
        <v>1.5861623483815493E-2</v>
      </c>
      <c r="G351" s="4" t="s">
        <v>1191</v>
      </c>
      <c r="H351" s="4" t="str">
        <f t="shared" si="26"/>
        <v>005241</v>
      </c>
    </row>
    <row r="352" spans="1:8" x14ac:dyDescent="0.35">
      <c r="A352" s="28" t="s">
        <v>360</v>
      </c>
      <c r="B352" s="45" t="s">
        <v>361</v>
      </c>
      <c r="C352" s="14">
        <v>97.975999999999999</v>
      </c>
      <c r="D352" s="14">
        <v>100.005</v>
      </c>
      <c r="E352" s="14">
        <f t="shared" si="23"/>
        <v>2.0289999999999964</v>
      </c>
      <c r="F352" s="19">
        <f t="shared" si="24"/>
        <v>2.0709153262023317E-2</v>
      </c>
      <c r="G352" s="4" t="s">
        <v>1210</v>
      </c>
      <c r="H352" s="4" t="str">
        <f t="shared" si="26"/>
        <v>005269</v>
      </c>
    </row>
    <row r="353" spans="1:8" x14ac:dyDescent="0.35">
      <c r="A353" s="28" t="s">
        <v>362</v>
      </c>
      <c r="B353" s="45" t="s">
        <v>363</v>
      </c>
      <c r="C353" s="14">
        <v>97.975999999999999</v>
      </c>
      <c r="D353" s="14">
        <v>100.005</v>
      </c>
      <c r="E353" s="14">
        <f t="shared" si="23"/>
        <v>2.0289999999999964</v>
      </c>
      <c r="F353" s="19">
        <f t="shared" si="24"/>
        <v>2.0709153262023317E-2</v>
      </c>
      <c r="G353" s="4" t="s">
        <v>1210</v>
      </c>
      <c r="H353" s="4" t="str">
        <f t="shared" si="26"/>
        <v>005274</v>
      </c>
    </row>
    <row r="354" spans="1:8" x14ac:dyDescent="0.35">
      <c r="A354" s="28" t="s">
        <v>364</v>
      </c>
      <c r="B354" s="45" t="s">
        <v>991</v>
      </c>
      <c r="C354" s="14">
        <v>101.476</v>
      </c>
      <c r="D354" s="14">
        <v>103.56699999999999</v>
      </c>
      <c r="E354" s="14">
        <f t="shared" si="23"/>
        <v>2.090999999999994</v>
      </c>
      <c r="F354" s="19">
        <f t="shared" si="24"/>
        <v>2.0605857542670129E-2</v>
      </c>
      <c r="G354" s="4" t="s">
        <v>1211</v>
      </c>
    </row>
    <row r="355" spans="1:8" x14ac:dyDescent="0.35">
      <c r="A355" s="28" t="s">
        <v>1022</v>
      </c>
      <c r="B355" s="45" t="s">
        <v>1029</v>
      </c>
      <c r="C355" s="14">
        <v>125.086</v>
      </c>
      <c r="D355" s="14">
        <v>127.17700000000001</v>
      </c>
      <c r="E355" s="14">
        <f t="shared" si="23"/>
        <v>2.0910000000000082</v>
      </c>
      <c r="F355" s="19">
        <f t="shared" si="24"/>
        <v>1.671649904865459E-2</v>
      </c>
      <c r="G355" s="4" t="s">
        <v>1211</v>
      </c>
      <c r="H355" s="4" t="str">
        <f t="shared" ref="H355:H364" si="27">CONCATENATE("00",A366)</f>
        <v>005275</v>
      </c>
    </row>
    <row r="356" spans="1:8" x14ac:dyDescent="0.35">
      <c r="A356" s="28" t="s">
        <v>365</v>
      </c>
      <c r="B356" s="45" t="s">
        <v>1117</v>
      </c>
      <c r="C356" s="14">
        <v>98.346000000000004</v>
      </c>
      <c r="D356" s="14">
        <v>100.375</v>
      </c>
      <c r="E356" s="14">
        <f t="shared" si="23"/>
        <v>2.0289999999999964</v>
      </c>
      <c r="F356" s="19">
        <f t="shared" si="24"/>
        <v>2.0631240721534137E-2</v>
      </c>
      <c r="G356" s="4" t="s">
        <v>1210</v>
      </c>
      <c r="H356" s="4" t="str">
        <f t="shared" si="27"/>
        <v>00</v>
      </c>
    </row>
    <row r="357" spans="1:8" x14ac:dyDescent="0.35">
      <c r="A357" s="28" t="s">
        <v>366</v>
      </c>
      <c r="B357" s="45" t="s">
        <v>1118</v>
      </c>
      <c r="C357" s="14">
        <v>106.56699999999999</v>
      </c>
      <c r="D357" s="14">
        <v>108.658</v>
      </c>
      <c r="E357" s="14">
        <f t="shared" si="23"/>
        <v>2.0910000000000082</v>
      </c>
      <c r="F357" s="19">
        <f t="shared" si="24"/>
        <v>1.9621458800566857E-2</v>
      </c>
      <c r="G357" s="4" t="s">
        <v>1211</v>
      </c>
      <c r="H357" s="4" t="str">
        <f t="shared" si="27"/>
        <v>00</v>
      </c>
    </row>
    <row r="358" spans="1:8" x14ac:dyDescent="0.35">
      <c r="A358" s="28" t="s">
        <v>367</v>
      </c>
      <c r="B358" s="45" t="s">
        <v>992</v>
      </c>
      <c r="C358" s="14">
        <v>100.476</v>
      </c>
      <c r="D358" s="14">
        <v>102.56699999999999</v>
      </c>
      <c r="E358" s="14">
        <f t="shared" si="23"/>
        <v>2.090999999999994</v>
      </c>
      <c r="F358" s="19">
        <f t="shared" si="24"/>
        <v>2.0810939925952406E-2</v>
      </c>
      <c r="G358" s="4" t="s">
        <v>1211</v>
      </c>
      <c r="H358" s="4" t="str">
        <f t="shared" si="27"/>
        <v>00</v>
      </c>
    </row>
    <row r="359" spans="1:8" x14ac:dyDescent="0.35">
      <c r="A359" s="28" t="s">
        <v>368</v>
      </c>
      <c r="B359" s="45" t="s">
        <v>993</v>
      </c>
      <c r="C359" s="14">
        <v>100.476</v>
      </c>
      <c r="D359" s="14">
        <v>102.56699999999999</v>
      </c>
      <c r="E359" s="14">
        <f t="shared" si="23"/>
        <v>2.090999999999994</v>
      </c>
      <c r="F359" s="19">
        <f t="shared" si="24"/>
        <v>2.0810939925952406E-2</v>
      </c>
      <c r="G359" s="4" t="s">
        <v>1211</v>
      </c>
      <c r="H359" s="4" t="str">
        <f t="shared" si="27"/>
        <v>00</v>
      </c>
    </row>
    <row r="360" spans="1:8" x14ac:dyDescent="0.35">
      <c r="A360" s="28" t="s">
        <v>369</v>
      </c>
      <c r="B360" s="45" t="s">
        <v>370</v>
      </c>
      <c r="C360" s="14">
        <v>97.075999999999993</v>
      </c>
      <c r="D360" s="14">
        <v>99.105000000000004</v>
      </c>
      <c r="E360" s="14">
        <f t="shared" si="23"/>
        <v>2.0290000000000106</v>
      </c>
      <c r="F360" s="19">
        <f t="shared" si="24"/>
        <v>2.0901149614734958E-2</v>
      </c>
      <c r="G360" s="4" t="s">
        <v>1210</v>
      </c>
      <c r="H360" s="4" t="str">
        <f t="shared" si="27"/>
        <v>00</v>
      </c>
    </row>
    <row r="361" spans="1:8" x14ac:dyDescent="0.35">
      <c r="A361" s="28" t="s">
        <v>371</v>
      </c>
      <c r="B361" s="45" t="s">
        <v>1119</v>
      </c>
      <c r="C361" s="14">
        <v>88.352999999999994</v>
      </c>
      <c r="D361" s="14">
        <v>89.701999999999998</v>
      </c>
      <c r="E361" s="14">
        <f t="shared" si="23"/>
        <v>1.3490000000000038</v>
      </c>
      <c r="F361" s="19">
        <f t="shared" si="24"/>
        <v>1.5268298756126038E-2</v>
      </c>
      <c r="G361" s="4" t="s">
        <v>1130</v>
      </c>
      <c r="H361" s="4" t="str">
        <f t="shared" si="27"/>
        <v>00</v>
      </c>
    </row>
    <row r="362" spans="1:8" x14ac:dyDescent="0.35">
      <c r="A362" s="28" t="s">
        <v>372</v>
      </c>
      <c r="B362" s="45" t="s">
        <v>1120</v>
      </c>
      <c r="C362" s="14">
        <v>89.352999999999994</v>
      </c>
      <c r="D362" s="14">
        <v>90.701999999999998</v>
      </c>
      <c r="E362" s="14">
        <f t="shared" si="23"/>
        <v>1.3490000000000038</v>
      </c>
      <c r="F362" s="19">
        <f t="shared" si="24"/>
        <v>1.509742258234199E-2</v>
      </c>
      <c r="G362" s="4" t="s">
        <v>1130</v>
      </c>
      <c r="H362" s="4" t="str">
        <f t="shared" si="27"/>
        <v>00</v>
      </c>
    </row>
    <row r="363" spans="1:8" x14ac:dyDescent="0.35">
      <c r="A363" s="28" t="s">
        <v>373</v>
      </c>
      <c r="B363" s="45" t="s">
        <v>1121</v>
      </c>
      <c r="C363" s="14">
        <v>89.352999999999994</v>
      </c>
      <c r="D363" s="14">
        <v>90.701999999999998</v>
      </c>
      <c r="E363" s="14">
        <f t="shared" si="23"/>
        <v>1.3490000000000038</v>
      </c>
      <c r="F363" s="19">
        <f t="shared" si="24"/>
        <v>1.509742258234199E-2</v>
      </c>
      <c r="G363" s="4" t="s">
        <v>1130</v>
      </c>
      <c r="H363" s="4" t="str">
        <f t="shared" si="27"/>
        <v>00</v>
      </c>
    </row>
    <row r="364" spans="1:8" x14ac:dyDescent="0.35">
      <c r="A364" s="28" t="s">
        <v>374</v>
      </c>
      <c r="B364" s="45" t="s">
        <v>994</v>
      </c>
      <c r="C364" s="14">
        <v>100.57599999999999</v>
      </c>
      <c r="D364" s="14">
        <v>102.667</v>
      </c>
      <c r="E364" s="14">
        <f t="shared" si="23"/>
        <v>2.0910000000000082</v>
      </c>
      <c r="F364" s="19">
        <f t="shared" si="24"/>
        <v>2.0790248170537786E-2</v>
      </c>
      <c r="G364" s="4" t="s">
        <v>1211</v>
      </c>
      <c r="H364" s="4" t="str">
        <f t="shared" si="27"/>
        <v>00</v>
      </c>
    </row>
    <row r="365" spans="1:8" s="42" customFormat="1" ht="15" thickBot="1" x14ac:dyDescent="0.4">
      <c r="A365" s="28" t="s">
        <v>375</v>
      </c>
      <c r="B365" s="45" t="s">
        <v>1122</v>
      </c>
      <c r="C365" s="14">
        <v>101.476</v>
      </c>
      <c r="D365" s="14">
        <v>103.56699999999999</v>
      </c>
      <c r="E365" s="14">
        <f t="shared" si="23"/>
        <v>2.090999999999994</v>
      </c>
      <c r="F365" s="19">
        <f t="shared" si="24"/>
        <v>2.0605857542670129E-2</v>
      </c>
      <c r="G365" s="4" t="s">
        <v>1211</v>
      </c>
    </row>
    <row r="366" spans="1:8" ht="15" thickBot="1" x14ac:dyDescent="0.4">
      <c r="A366" s="47" t="s">
        <v>376</v>
      </c>
      <c r="B366" s="54" t="s">
        <v>1123</v>
      </c>
      <c r="C366" s="48">
        <v>101.476</v>
      </c>
      <c r="D366" s="48">
        <v>103.56699999999999</v>
      </c>
      <c r="E366" s="48">
        <f t="shared" si="23"/>
        <v>2.090999999999994</v>
      </c>
      <c r="F366" s="49">
        <f t="shared" si="24"/>
        <v>2.0605857542670129E-2</v>
      </c>
      <c r="G366" s="42" t="s">
        <v>1211</v>
      </c>
    </row>
    <row r="371" spans="7:7" x14ac:dyDescent="0.35">
      <c r="G371" s="4" t="s">
        <v>1009</v>
      </c>
    </row>
  </sheetData>
  <autoFilter ref="A1:H366" xr:uid="{00000000-0009-0000-0000-000000000000}"/>
  <sortState xmlns:xlrd2="http://schemas.microsoft.com/office/spreadsheetml/2017/richdata2" ref="A2:J372">
    <sortCondition ref="A2:A372"/>
  </sortState>
  <conditionalFormatting sqref="A1:A1048576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1"/>
  <sheetViews>
    <sheetView workbookViewId="0">
      <selection activeCell="D63" sqref="D63"/>
    </sheetView>
  </sheetViews>
  <sheetFormatPr defaultRowHeight="14.5" x14ac:dyDescent="0.35"/>
  <cols>
    <col min="1" max="1" width="11.90625" style="4" bestFit="1" customWidth="1"/>
  </cols>
  <sheetData>
    <row r="1" spans="1:1" ht="29" x14ac:dyDescent="0.35">
      <c r="A1" s="7" t="s">
        <v>716</v>
      </c>
    </row>
    <row r="2" spans="1:1" x14ac:dyDescent="0.35">
      <c r="A2" s="10"/>
    </row>
    <row r="3" spans="1:1" x14ac:dyDescent="0.35">
      <c r="A3" s="31" t="s">
        <v>383</v>
      </c>
    </row>
    <row r="5" spans="1:1" x14ac:dyDescent="0.35">
      <c r="A5" s="31" t="s">
        <v>387</v>
      </c>
    </row>
    <row r="6" spans="1:1" x14ac:dyDescent="0.35">
      <c r="A6" s="31" t="s">
        <v>78</v>
      </c>
    </row>
    <row r="7" spans="1:1" x14ac:dyDescent="0.35">
      <c r="A7" s="31" t="s">
        <v>392</v>
      </c>
    </row>
    <row r="8" spans="1:1" x14ac:dyDescent="0.35">
      <c r="A8" s="31" t="s">
        <v>395</v>
      </c>
    </row>
    <row r="10" spans="1:1" x14ac:dyDescent="0.35">
      <c r="A10" s="31" t="s">
        <v>399</v>
      </c>
    </row>
    <row r="11" spans="1:1" x14ac:dyDescent="0.35">
      <c r="A11" s="31" t="s">
        <v>402</v>
      </c>
    </row>
    <row r="12" spans="1:1" x14ac:dyDescent="0.35">
      <c r="A12" s="32" t="s">
        <v>405</v>
      </c>
    </row>
    <row r="13" spans="1:1" x14ac:dyDescent="0.35">
      <c r="A13" s="31" t="s">
        <v>408</v>
      </c>
    </row>
    <row r="14" spans="1:1" x14ac:dyDescent="0.35">
      <c r="A14" s="32" t="s">
        <v>411</v>
      </c>
    </row>
    <row r="15" spans="1:1" x14ac:dyDescent="0.35">
      <c r="A15" s="31" t="s">
        <v>414</v>
      </c>
    </row>
    <row r="16" spans="1:1" x14ac:dyDescent="0.35">
      <c r="A16" s="31" t="s">
        <v>417</v>
      </c>
    </row>
    <row r="17" spans="1:5" x14ac:dyDescent="0.35">
      <c r="A17" s="32" t="s">
        <v>420</v>
      </c>
      <c r="D17" t="s">
        <v>1002</v>
      </c>
      <c r="E17" t="s">
        <v>1003</v>
      </c>
    </row>
    <row r="18" spans="1:5" x14ac:dyDescent="0.35">
      <c r="A18" s="33" t="s">
        <v>423</v>
      </c>
    </row>
    <row r="19" spans="1:5" x14ac:dyDescent="0.35">
      <c r="A19" s="31" t="s">
        <v>426</v>
      </c>
    </row>
    <row r="21" spans="1:5" x14ac:dyDescent="0.35">
      <c r="A21" s="31" t="s">
        <v>430</v>
      </c>
    </row>
    <row r="22" spans="1:5" x14ac:dyDescent="0.35">
      <c r="A22" s="31" t="s">
        <v>433</v>
      </c>
    </row>
    <row r="23" spans="1:5" x14ac:dyDescent="0.35">
      <c r="A23" s="31" t="s">
        <v>436</v>
      </c>
    </row>
    <row r="24" spans="1:5" x14ac:dyDescent="0.35">
      <c r="A24" s="32" t="s">
        <v>442</v>
      </c>
    </row>
    <row r="25" spans="1:5" x14ac:dyDescent="0.35">
      <c r="A25" s="31" t="s">
        <v>445</v>
      </c>
    </row>
    <row r="26" spans="1:5" x14ac:dyDescent="0.35">
      <c r="A26" s="32" t="s">
        <v>448</v>
      </c>
    </row>
    <row r="27" spans="1:5" x14ac:dyDescent="0.35">
      <c r="A27" s="32" t="s">
        <v>451</v>
      </c>
    </row>
    <row r="28" spans="1:5" x14ac:dyDescent="0.35">
      <c r="A28" s="32" t="s">
        <v>454</v>
      </c>
    </row>
    <row r="29" spans="1:5" x14ac:dyDescent="0.35">
      <c r="A29" s="31" t="s">
        <v>457</v>
      </c>
    </row>
    <row r="30" spans="1:5" x14ac:dyDescent="0.35">
      <c r="A30" s="33" t="s">
        <v>460</v>
      </c>
    </row>
    <row r="31" spans="1:5" x14ac:dyDescent="0.35">
      <c r="A31" s="31" t="s">
        <v>463</v>
      </c>
    </row>
    <row r="32" spans="1:5" x14ac:dyDescent="0.35">
      <c r="A32" s="32" t="s">
        <v>466</v>
      </c>
    </row>
    <row r="33" spans="1:1" x14ac:dyDescent="0.35">
      <c r="A33" s="32" t="s">
        <v>469</v>
      </c>
    </row>
    <row r="34" spans="1:1" x14ac:dyDescent="0.35">
      <c r="A34" s="32" t="s">
        <v>472</v>
      </c>
    </row>
    <row r="35" spans="1:1" x14ac:dyDescent="0.35">
      <c r="A35" s="32" t="s">
        <v>475</v>
      </c>
    </row>
    <row r="36" spans="1:1" x14ac:dyDescent="0.35">
      <c r="A36" s="32" t="s">
        <v>478</v>
      </c>
    </row>
    <row r="37" spans="1:1" x14ac:dyDescent="0.35">
      <c r="A37" s="31" t="s">
        <v>481</v>
      </c>
    </row>
    <row r="38" spans="1:1" x14ac:dyDescent="0.35">
      <c r="A38" s="32" t="s">
        <v>484</v>
      </c>
    </row>
    <row r="40" spans="1:1" x14ac:dyDescent="0.35">
      <c r="A40" s="33" t="s">
        <v>488</v>
      </c>
    </row>
    <row r="41" spans="1:1" x14ac:dyDescent="0.35">
      <c r="A41" s="33" t="s">
        <v>491</v>
      </c>
    </row>
    <row r="42" spans="1:1" x14ac:dyDescent="0.35">
      <c r="A42" s="32" t="s">
        <v>494</v>
      </c>
    </row>
    <row r="43" spans="1:1" x14ac:dyDescent="0.35">
      <c r="A43" s="32" t="s">
        <v>497</v>
      </c>
    </row>
    <row r="44" spans="1:1" x14ac:dyDescent="0.35">
      <c r="A44" s="33" t="s">
        <v>500</v>
      </c>
    </row>
    <row r="45" spans="1:1" x14ac:dyDescent="0.35">
      <c r="A45" s="33" t="s">
        <v>503</v>
      </c>
    </row>
    <row r="46" spans="1:1" x14ac:dyDescent="0.35">
      <c r="A46" s="32" t="s">
        <v>506</v>
      </c>
    </row>
    <row r="47" spans="1:1" x14ac:dyDescent="0.35">
      <c r="A47" s="33" t="s">
        <v>509</v>
      </c>
    </row>
    <row r="48" spans="1:1" x14ac:dyDescent="0.35">
      <c r="A48" s="32" t="s">
        <v>512</v>
      </c>
    </row>
    <row r="49" spans="1:5" x14ac:dyDescent="0.35">
      <c r="A49" s="31" t="s">
        <v>515</v>
      </c>
    </row>
    <row r="50" spans="1:5" x14ac:dyDescent="0.35">
      <c r="A50" s="33" t="s">
        <v>518</v>
      </c>
    </row>
    <row r="51" spans="1:5" x14ac:dyDescent="0.35">
      <c r="A51" s="32" t="s">
        <v>521</v>
      </c>
    </row>
    <row r="52" spans="1:5" x14ac:dyDescent="0.35">
      <c r="A52" s="31" t="s">
        <v>524</v>
      </c>
    </row>
    <row r="53" spans="1:5" x14ac:dyDescent="0.35">
      <c r="A53" s="32" t="s">
        <v>527</v>
      </c>
    </row>
    <row r="54" spans="1:5" x14ac:dyDescent="0.35">
      <c r="A54" s="33" t="s">
        <v>530</v>
      </c>
    </row>
    <row r="55" spans="1:5" x14ac:dyDescent="0.35">
      <c r="A55" s="32" t="s">
        <v>533</v>
      </c>
    </row>
    <row r="56" spans="1:5" x14ac:dyDescent="0.35">
      <c r="A56" s="32" t="s">
        <v>536</v>
      </c>
    </row>
    <row r="57" spans="1:5" x14ac:dyDescent="0.35">
      <c r="A57" s="33" t="s">
        <v>539</v>
      </c>
      <c r="D57" t="s">
        <v>1004</v>
      </c>
      <c r="E57" t="s">
        <v>1005</v>
      </c>
    </row>
    <row r="58" spans="1:5" x14ac:dyDescent="0.35">
      <c r="A58" s="32" t="s">
        <v>542</v>
      </c>
    </row>
    <row r="59" spans="1:5" x14ac:dyDescent="0.35">
      <c r="A59" s="23" t="s">
        <v>547</v>
      </c>
    </row>
    <row r="60" spans="1:5" x14ac:dyDescent="0.35">
      <c r="A60" s="23" t="s">
        <v>544</v>
      </c>
    </row>
    <row r="62" spans="1:5" x14ac:dyDescent="0.35">
      <c r="A62" s="23" t="s">
        <v>439</v>
      </c>
      <c r="D62" t="s">
        <v>1006</v>
      </c>
      <c r="E62" t="s">
        <v>1007</v>
      </c>
    </row>
    <row r="63" spans="1:5" x14ac:dyDescent="0.35">
      <c r="A63" s="23" t="s">
        <v>550</v>
      </c>
    </row>
    <row r="64" spans="1:5" x14ac:dyDescent="0.35">
      <c r="A64" s="4" t="s">
        <v>553</v>
      </c>
    </row>
    <row r="65" spans="1:1" x14ac:dyDescent="0.35">
      <c r="A65" s="4" t="s">
        <v>556</v>
      </c>
    </row>
    <row r="66" spans="1:1" x14ac:dyDescent="0.35">
      <c r="A66" s="23" t="s">
        <v>559</v>
      </c>
    </row>
    <row r="67" spans="1:1" x14ac:dyDescent="0.35">
      <c r="A67" s="4" t="s">
        <v>876</v>
      </c>
    </row>
    <row r="68" spans="1:1" x14ac:dyDescent="0.35">
      <c r="A68" s="4" t="s">
        <v>562</v>
      </c>
    </row>
    <row r="69" spans="1:1" x14ac:dyDescent="0.35">
      <c r="A69" s="4" t="s">
        <v>565</v>
      </c>
    </row>
    <row r="70" spans="1:1" x14ac:dyDescent="0.35">
      <c r="A70" s="4" t="s">
        <v>568</v>
      </c>
    </row>
    <row r="71" spans="1:1" x14ac:dyDescent="0.35">
      <c r="A71" s="23" t="s">
        <v>571</v>
      </c>
    </row>
    <row r="72" spans="1:1" x14ac:dyDescent="0.35">
      <c r="A72" s="23" t="s">
        <v>574</v>
      </c>
    </row>
    <row r="73" spans="1:1" x14ac:dyDescent="0.35">
      <c r="A73" s="23" t="s">
        <v>577</v>
      </c>
    </row>
    <row r="74" spans="1:1" x14ac:dyDescent="0.35">
      <c r="A74" s="4" t="s">
        <v>580</v>
      </c>
    </row>
    <row r="75" spans="1:1" x14ac:dyDescent="0.35">
      <c r="A75" s="4" t="s">
        <v>583</v>
      </c>
    </row>
    <row r="76" spans="1:1" x14ac:dyDescent="0.35">
      <c r="A76" s="23" t="s">
        <v>586</v>
      </c>
    </row>
    <row r="77" spans="1:1" x14ac:dyDescent="0.35">
      <c r="A77" s="21" t="s">
        <v>589</v>
      </c>
    </row>
    <row r="78" spans="1:1" x14ac:dyDescent="0.35">
      <c r="A78" s="4" t="s">
        <v>592</v>
      </c>
    </row>
    <row r="79" spans="1:1" x14ac:dyDescent="0.35">
      <c r="A79" s="4" t="s">
        <v>595</v>
      </c>
    </row>
    <row r="80" spans="1:1" x14ac:dyDescent="0.35">
      <c r="A80" s="21" t="s">
        <v>598</v>
      </c>
    </row>
    <row r="81" spans="1:1" x14ac:dyDescent="0.35">
      <c r="A81" s="21" t="s">
        <v>601</v>
      </c>
    </row>
    <row r="82" spans="1:1" x14ac:dyDescent="0.35">
      <c r="A82" s="4" t="s">
        <v>604</v>
      </c>
    </row>
    <row r="83" spans="1:1" x14ac:dyDescent="0.35">
      <c r="A83" s="4" t="s">
        <v>607</v>
      </c>
    </row>
    <row r="84" spans="1:1" x14ac:dyDescent="0.35">
      <c r="A84" s="4" t="s">
        <v>610</v>
      </c>
    </row>
    <row r="85" spans="1:1" x14ac:dyDescent="0.35">
      <c r="A85" s="4" t="s">
        <v>613</v>
      </c>
    </row>
    <row r="86" spans="1:1" x14ac:dyDescent="0.35">
      <c r="A86" s="4" t="s">
        <v>616</v>
      </c>
    </row>
    <row r="87" spans="1:1" x14ac:dyDescent="0.35">
      <c r="A87" s="4" t="s">
        <v>619</v>
      </c>
    </row>
    <row r="88" spans="1:1" x14ac:dyDescent="0.35">
      <c r="A88" s="4" t="s">
        <v>622</v>
      </c>
    </row>
    <row r="89" spans="1:1" x14ac:dyDescent="0.35">
      <c r="A89" s="23" t="s">
        <v>625</v>
      </c>
    </row>
    <row r="90" spans="1:1" x14ac:dyDescent="0.35">
      <c r="A90" s="23" t="s">
        <v>628</v>
      </c>
    </row>
    <row r="91" spans="1:1" x14ac:dyDescent="0.35">
      <c r="A91" s="23" t="s">
        <v>631</v>
      </c>
    </row>
    <row r="92" spans="1:1" x14ac:dyDescent="0.35">
      <c r="A92" s="4" t="s">
        <v>635</v>
      </c>
    </row>
    <row r="93" spans="1:1" x14ac:dyDescent="0.35">
      <c r="A93" s="21" t="s">
        <v>638</v>
      </c>
    </row>
    <row r="94" spans="1:1" x14ac:dyDescent="0.35">
      <c r="A94" s="21" t="s">
        <v>641</v>
      </c>
    </row>
    <row r="95" spans="1:1" x14ac:dyDescent="0.35">
      <c r="A95" s="21" t="s">
        <v>644</v>
      </c>
    </row>
    <row r="96" spans="1:1" x14ac:dyDescent="0.35">
      <c r="A96" s="23" t="s">
        <v>738</v>
      </c>
    </row>
    <row r="97" spans="1:1" x14ac:dyDescent="0.35">
      <c r="A97" s="21" t="s">
        <v>731</v>
      </c>
    </row>
    <row r="98" spans="1:1" x14ac:dyDescent="0.35">
      <c r="A98" s="21" t="s">
        <v>739</v>
      </c>
    </row>
    <row r="99" spans="1:1" x14ac:dyDescent="0.35">
      <c r="A99" s="4" t="s">
        <v>740</v>
      </c>
    </row>
    <row r="100" spans="1:1" x14ac:dyDescent="0.35">
      <c r="A100" s="4" t="s">
        <v>777</v>
      </c>
    </row>
    <row r="101" spans="1:1" x14ac:dyDescent="0.35">
      <c r="A101" s="21" t="s">
        <v>779</v>
      </c>
    </row>
    <row r="102" spans="1:1" x14ac:dyDescent="0.35">
      <c r="A102" s="4" t="s">
        <v>784</v>
      </c>
    </row>
    <row r="103" spans="1:1" x14ac:dyDescent="0.35">
      <c r="A103" s="4" t="s">
        <v>785</v>
      </c>
    </row>
    <row r="104" spans="1:1" x14ac:dyDescent="0.35">
      <c r="A104" s="23" t="s">
        <v>873</v>
      </c>
    </row>
    <row r="105" spans="1:1" x14ac:dyDescent="0.35">
      <c r="A105" s="4" t="s">
        <v>786</v>
      </c>
    </row>
    <row r="106" spans="1:1" x14ac:dyDescent="0.35">
      <c r="A106" s="21" t="s">
        <v>787</v>
      </c>
    </row>
    <row r="107" spans="1:1" x14ac:dyDescent="0.35">
      <c r="A107" s="21" t="s">
        <v>997</v>
      </c>
    </row>
    <row r="108" spans="1:1" x14ac:dyDescent="0.35">
      <c r="A108" s="23" t="s">
        <v>647</v>
      </c>
    </row>
    <row r="109" spans="1:1" x14ac:dyDescent="0.35">
      <c r="A109" s="23" t="s">
        <v>650</v>
      </c>
    </row>
    <row r="110" spans="1:1" x14ac:dyDescent="0.35">
      <c r="A110" s="23" t="s">
        <v>651</v>
      </c>
    </row>
    <row r="111" spans="1:1" x14ac:dyDescent="0.35">
      <c r="A111" s="23" t="s">
        <v>654</v>
      </c>
    </row>
    <row r="112" spans="1:1" x14ac:dyDescent="0.35">
      <c r="A112" s="21" t="s">
        <v>657</v>
      </c>
    </row>
    <row r="113" spans="1:1" x14ac:dyDescent="0.35">
      <c r="A113" s="21" t="s">
        <v>660</v>
      </c>
    </row>
    <row r="114" spans="1:1" x14ac:dyDescent="0.35">
      <c r="A114" s="23" t="s">
        <v>663</v>
      </c>
    </row>
    <row r="115" spans="1:1" x14ac:dyDescent="0.35">
      <c r="A115" s="4" t="s">
        <v>666</v>
      </c>
    </row>
    <row r="116" spans="1:1" x14ac:dyDescent="0.35">
      <c r="A116" s="23" t="s">
        <v>669</v>
      </c>
    </row>
    <row r="117" spans="1:1" x14ac:dyDescent="0.35">
      <c r="A117" s="21" t="s">
        <v>672</v>
      </c>
    </row>
    <row r="118" spans="1:1" x14ac:dyDescent="0.35">
      <c r="A118" s="21" t="s">
        <v>675</v>
      </c>
    </row>
    <row r="119" spans="1:1" x14ac:dyDescent="0.35">
      <c r="A119" s="21" t="s">
        <v>678</v>
      </c>
    </row>
    <row r="120" spans="1:1" x14ac:dyDescent="0.35">
      <c r="A120" s="21" t="s">
        <v>681</v>
      </c>
    </row>
    <row r="121" spans="1:1" x14ac:dyDescent="0.35">
      <c r="A121" s="21" t="s">
        <v>741</v>
      </c>
    </row>
    <row r="122" spans="1:1" x14ac:dyDescent="0.35">
      <c r="A122" s="21" t="s">
        <v>742</v>
      </c>
    </row>
    <row r="123" spans="1:1" x14ac:dyDescent="0.35">
      <c r="A123" s="21" t="s">
        <v>743</v>
      </c>
    </row>
    <row r="124" spans="1:1" x14ac:dyDescent="0.35">
      <c r="A124" s="23" t="s">
        <v>758</v>
      </c>
    </row>
    <row r="125" spans="1:1" x14ac:dyDescent="0.35">
      <c r="A125" s="4" t="s">
        <v>789</v>
      </c>
    </row>
    <row r="129" spans="1:1" x14ac:dyDescent="0.35">
      <c r="A129" s="23" t="s">
        <v>685</v>
      </c>
    </row>
    <row r="130" spans="1:1" x14ac:dyDescent="0.35">
      <c r="A130" s="4" t="s">
        <v>688</v>
      </c>
    </row>
    <row r="131" spans="1:1" x14ac:dyDescent="0.35">
      <c r="A131" s="4" t="s">
        <v>691</v>
      </c>
    </row>
    <row r="132" spans="1:1" x14ac:dyDescent="0.35">
      <c r="A132" s="4" t="s">
        <v>694</v>
      </c>
    </row>
    <row r="133" spans="1:1" x14ac:dyDescent="0.35">
      <c r="A133" s="23" t="s">
        <v>697</v>
      </c>
    </row>
    <row r="134" spans="1:1" x14ac:dyDescent="0.35">
      <c r="A134" s="4" t="s">
        <v>700</v>
      </c>
    </row>
    <row r="135" spans="1:1" x14ac:dyDescent="0.35">
      <c r="A135" s="23" t="s">
        <v>703</v>
      </c>
    </row>
    <row r="136" spans="1:1" x14ac:dyDescent="0.35">
      <c r="A136" s="23" t="s">
        <v>706</v>
      </c>
    </row>
    <row r="137" spans="1:1" x14ac:dyDescent="0.35">
      <c r="A137" s="21" t="s">
        <v>709</v>
      </c>
    </row>
    <row r="138" spans="1:1" x14ac:dyDescent="0.35">
      <c r="A138" s="4" t="s">
        <v>712</v>
      </c>
    </row>
    <row r="139" spans="1:1" x14ac:dyDescent="0.35">
      <c r="A139" s="23" t="s">
        <v>744</v>
      </c>
    </row>
    <row r="140" spans="1:1" x14ac:dyDescent="0.35">
      <c r="A140" s="21" t="s">
        <v>875</v>
      </c>
    </row>
    <row r="141" spans="1:1" x14ac:dyDescent="0.35">
      <c r="A141" s="32" t="s">
        <v>715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Changes_by_Authority</vt:lpstr>
      <vt:lpstr>Changes_by_Tax_Area</vt:lpstr>
      <vt:lpstr>Sheet1</vt:lpstr>
    </vt:vector>
  </TitlesOfParts>
  <Company>Boulder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Wineteer Krol, Molly</dc:creator>
  <cp:lastModifiedBy>Marshall, Jacque</cp:lastModifiedBy>
  <cp:lastPrinted>2020-01-21T23:20:16Z</cp:lastPrinted>
  <dcterms:created xsi:type="dcterms:W3CDTF">2017-12-21T22:42:41Z</dcterms:created>
  <dcterms:modified xsi:type="dcterms:W3CDTF">2026-01-27T23:16:20Z</dcterms:modified>
</cp:coreProperties>
</file>